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4x4p Svencionys 2019\4x4Svencionys 2019 rezultatai\"/>
    </mc:Choice>
  </mc:AlternateContent>
  <bookViews>
    <workbookView xWindow="0" yWindow="0" windowWidth="15360" windowHeight="7665"/>
  </bookViews>
  <sheets>
    <sheet name="OR1" sheetId="1" r:id="rId1"/>
    <sheet name="OR2" sheetId="2" r:id="rId2"/>
    <sheet name="Suvestine" sheetId="3" r:id="rId3"/>
  </sheets>
  <calcPr calcId="162913"/>
  <fileRecoveryPr repairLoad="1"/>
</workbook>
</file>

<file path=xl/calcChain.xml><?xml version="1.0" encoding="utf-8"?>
<calcChain xmlns="http://schemas.openxmlformats.org/spreadsheetml/2006/main">
  <c r="I22" i="3" l="1"/>
  <c r="H15" i="3"/>
  <c r="G9" i="3"/>
  <c r="M20" i="2"/>
  <c r="J20" i="2"/>
  <c r="G20" i="2"/>
  <c r="H20" i="2" s="1"/>
  <c r="O19" i="2"/>
  <c r="H12" i="3" s="1"/>
  <c r="J19" i="2"/>
  <c r="H19" i="2"/>
  <c r="M19" i="2" s="1"/>
  <c r="G19" i="2"/>
  <c r="O18" i="2"/>
  <c r="H10" i="3" s="1"/>
  <c r="J18" i="2"/>
  <c r="H18" i="2"/>
  <c r="M18" i="2" s="1"/>
  <c r="G18" i="2"/>
  <c r="O17" i="2"/>
  <c r="H18" i="3" s="1"/>
  <c r="J17" i="2"/>
  <c r="G17" i="2"/>
  <c r="H17" i="2" s="1"/>
  <c r="M17" i="2" s="1"/>
  <c r="O16" i="2"/>
  <c r="H11" i="3" s="1"/>
  <c r="J16" i="2"/>
  <c r="G16" i="2"/>
  <c r="H16" i="2" s="1"/>
  <c r="M16" i="2" s="1"/>
  <c r="O15" i="2"/>
  <c r="H17" i="3" s="1"/>
  <c r="J15" i="2"/>
  <c r="H15" i="2"/>
  <c r="M15" i="2" s="1"/>
  <c r="G15" i="2"/>
  <c r="O14" i="2"/>
  <c r="H13" i="3" s="1"/>
  <c r="J14" i="2"/>
  <c r="H14" i="2"/>
  <c r="M14" i="2" s="1"/>
  <c r="G14" i="2"/>
  <c r="O13" i="2"/>
  <c r="H19" i="3" s="1"/>
  <c r="J13" i="2"/>
  <c r="G13" i="2"/>
  <c r="H13" i="2" s="1"/>
  <c r="M13" i="2" s="1"/>
  <c r="O12" i="2"/>
  <c r="H20" i="3" s="1"/>
  <c r="J12" i="2"/>
  <c r="G12" i="2"/>
  <c r="H12" i="2" s="1"/>
  <c r="M12" i="2" s="1"/>
  <c r="O11" i="2"/>
  <c r="H14" i="3" s="1"/>
  <c r="J11" i="2"/>
  <c r="H11" i="2"/>
  <c r="M11" i="2" s="1"/>
  <c r="G11" i="2"/>
  <c r="O10" i="2"/>
  <c r="H9" i="3" s="1"/>
  <c r="J10" i="2"/>
  <c r="H10" i="2"/>
  <c r="M10" i="2" s="1"/>
  <c r="G10" i="2"/>
  <c r="O9" i="2"/>
  <c r="H16" i="3" s="1"/>
  <c r="J9" i="2"/>
  <c r="G9" i="2"/>
  <c r="H9" i="2" s="1"/>
  <c r="M9" i="2" s="1"/>
  <c r="H8" i="2"/>
  <c r="O20" i="1"/>
  <c r="G14" i="3" s="1"/>
  <c r="J20" i="1"/>
  <c r="H20" i="1"/>
  <c r="M20" i="1" s="1"/>
  <c r="G20" i="1"/>
  <c r="O19" i="1"/>
  <c r="G18" i="3" s="1"/>
  <c r="J19" i="1"/>
  <c r="G19" i="1"/>
  <c r="H19" i="1" s="1"/>
  <c r="M19" i="1" s="1"/>
  <c r="O18" i="1"/>
  <c r="G11" i="3" s="1"/>
  <c r="J18" i="1"/>
  <c r="G18" i="1"/>
  <c r="H18" i="1" s="1"/>
  <c r="M18" i="1" s="1"/>
  <c r="O17" i="1"/>
  <c r="G10" i="3" s="1"/>
  <c r="J17" i="1"/>
  <c r="H17" i="1"/>
  <c r="M17" i="1" s="1"/>
  <c r="G17" i="1"/>
  <c r="O16" i="1"/>
  <c r="G16" i="3" s="1"/>
  <c r="J16" i="1"/>
  <c r="H16" i="1"/>
  <c r="M16" i="1" s="1"/>
  <c r="G16" i="1"/>
  <c r="O15" i="1"/>
  <c r="G13" i="3" s="1"/>
  <c r="J15" i="1"/>
  <c r="G15" i="1"/>
  <c r="H15" i="1" s="1"/>
  <c r="M15" i="1" s="1"/>
  <c r="O14" i="1"/>
  <c r="G12" i="3" s="1"/>
  <c r="J14" i="1"/>
  <c r="G14" i="1"/>
  <c r="H14" i="1" s="1"/>
  <c r="M14" i="1" s="1"/>
  <c r="O13" i="1"/>
  <c r="G15" i="3" s="1"/>
  <c r="J13" i="1"/>
  <c r="H13" i="1"/>
  <c r="M13" i="1" s="1"/>
  <c r="G13" i="1"/>
  <c r="O12" i="1"/>
  <c r="J12" i="1"/>
  <c r="H12" i="1"/>
  <c r="M12" i="1" s="1"/>
  <c r="G12" i="1"/>
  <c r="O11" i="1"/>
  <c r="G17" i="3" s="1"/>
  <c r="J11" i="1"/>
  <c r="G11" i="1"/>
  <c r="H11" i="1" s="1"/>
  <c r="M11" i="1" s="1"/>
  <c r="O10" i="1"/>
  <c r="G20" i="3" s="1"/>
  <c r="J10" i="1"/>
  <c r="G10" i="1"/>
  <c r="H10" i="1" s="1"/>
  <c r="M10" i="1" s="1"/>
  <c r="O9" i="1"/>
  <c r="G19" i="3" s="1"/>
  <c r="J9" i="1"/>
  <c r="H9" i="1"/>
  <c r="M9" i="1" s="1"/>
  <c r="G9" i="1"/>
  <c r="H8" i="1"/>
  <c r="J19" i="3" l="1"/>
  <c r="I19" i="3"/>
  <c r="J10" i="3"/>
  <c r="I10" i="3"/>
  <c r="I12" i="3"/>
  <c r="J12" i="3"/>
  <c r="J16" i="3"/>
  <c r="I16" i="3"/>
  <c r="J17" i="3"/>
  <c r="I17" i="3"/>
  <c r="I15" i="3"/>
  <c r="J15" i="3"/>
  <c r="I18" i="3"/>
  <c r="J18" i="3"/>
  <c r="J14" i="3"/>
  <c r="I14" i="3"/>
  <c r="J13" i="3"/>
  <c r="I13" i="3"/>
  <c r="J20" i="3"/>
  <c r="I20" i="3"/>
  <c r="J11" i="3"/>
  <c r="I11" i="3"/>
  <c r="J9" i="3"/>
  <c r="I9" i="3"/>
</calcChain>
</file>

<file path=xl/sharedStrings.xml><?xml version="1.0" encoding="utf-8"?>
<sst xmlns="http://schemas.openxmlformats.org/spreadsheetml/2006/main" count="235" uniqueCount="75">
  <si>
    <t>Laiko limitas</t>
  </si>
  <si>
    <t>Koeficientas</t>
  </si>
  <si>
    <t>TOURISM / Suvestinė</t>
  </si>
  <si>
    <t>Borto Nr.</t>
  </si>
  <si>
    <t>Komanda</t>
  </si>
  <si>
    <t>I Vairuotojas</t>
  </si>
  <si>
    <t>II Vairuotojas</t>
  </si>
  <si>
    <t>III Vairuotojas</t>
  </si>
  <si>
    <t>OR1</t>
  </si>
  <si>
    <t>OR2</t>
  </si>
  <si>
    <t>Taškų suma</t>
  </si>
  <si>
    <t>Vairuotojas</t>
  </si>
  <si>
    <t>NS ruožai</t>
  </si>
  <si>
    <t>Vieta</t>
  </si>
  <si>
    <t>Startas</t>
  </si>
  <si>
    <t>Finišas</t>
  </si>
  <si>
    <t>Laikas</t>
  </si>
  <si>
    <t>301</t>
  </si>
  <si>
    <t>Darius Kasakaitis</t>
  </si>
  <si>
    <t>Neįskaityta taškų</t>
  </si>
  <si>
    <t>Baudos už neįskaitytus taškus</t>
  </si>
  <si>
    <t>Kęstutis Juškevičius</t>
  </si>
  <si>
    <t>Bauda už greičio viršijimą</t>
  </si>
  <si>
    <t>Kompensacija už pagalbą kitam ekipažui</t>
  </si>
  <si>
    <t>Mantas Kasakaitis</t>
  </si>
  <si>
    <t>Bendras laikas</t>
  </si>
  <si>
    <t>Taškai už OR</t>
  </si>
  <si>
    <t>Bauda už tašką</t>
  </si>
  <si>
    <t>Minimalus laikas</t>
  </si>
  <si>
    <t>p</t>
  </si>
  <si>
    <t>309</t>
  </si>
  <si>
    <t>313</t>
  </si>
  <si>
    <t>Darius Grinys</t>
  </si>
  <si>
    <t>Jonas Venclovas</t>
  </si>
  <si>
    <t>Mindaugas Jankus</t>
  </si>
  <si>
    <t>Vytautas Venclovas</t>
  </si>
  <si>
    <t>302</t>
  </si>
  <si>
    <t>Darius Vagonis</t>
  </si>
  <si>
    <t>Tomas Dabkus</t>
  </si>
  <si>
    <t>304</t>
  </si>
  <si>
    <t>Aiva Mezenaitė</t>
  </si>
  <si>
    <t>Ovidijus Ercius</t>
  </si>
  <si>
    <t>320</t>
  </si>
  <si>
    <t>Antanas Stepulaitis</t>
  </si>
  <si>
    <t>Vytautas Kružikas</t>
  </si>
  <si>
    <t>305</t>
  </si>
  <si>
    <t>Nerijus Levickas</t>
  </si>
  <si>
    <t>Giedrius Kavaliauskas</t>
  </si>
  <si>
    <t>307</t>
  </si>
  <si>
    <t>Vytautas Gedminas</t>
  </si>
  <si>
    <t>311</t>
  </si>
  <si>
    <t>Darius Gedminas</t>
  </si>
  <si>
    <t>Artūras Račkauskas</t>
  </si>
  <si>
    <t>Mantas Masaitis</t>
  </si>
  <si>
    <t>306</t>
  </si>
  <si>
    <t>Rimvydas Dilys</t>
  </si>
  <si>
    <t>Rimantas Dilys</t>
  </si>
  <si>
    <t>308</t>
  </si>
  <si>
    <t>Valdas Bujanauskas</t>
  </si>
  <si>
    <t>Audrius Bujanauskas</t>
  </si>
  <si>
    <t>314</t>
  </si>
  <si>
    <t>Paulius Sviklas</t>
  </si>
  <si>
    <t>Lukas Balandis</t>
  </si>
  <si>
    <t>Arūnas Jovaiša</t>
  </si>
  <si>
    <t>NS</t>
  </si>
  <si>
    <t>patikrinta</t>
  </si>
  <si>
    <t>tt</t>
  </si>
  <si>
    <t>trūksta tracko</t>
  </si>
  <si>
    <t>n</t>
  </si>
  <si>
    <t>nėra GPX</t>
  </si>
  <si>
    <t>Klasė "Tourism"</t>
  </si>
  <si>
    <t>OR2 / koeficientas 0,7</t>
  </si>
  <si>
    <t>OR1 / koeficientas 1,0</t>
  </si>
  <si>
    <t>2019 m. Lietuvos bekelės lenktynių čempionato, taurės ir serijos I-asis etapas "4x4 perimetras". Švenčionys</t>
  </si>
  <si>
    <t>2019 m. Lietuvos bekelės lenktynių (rally raid) čempionato, taurės ir serijos I-asis etapas "4x4 perimetras". Švenčionys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</si>
</sst>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&quot;:&quot;mm&quot;:&quot;ss"/>
    <numFmt numFmtId="165" formatCode="m/d/yyyy\ h:mm:ss"/>
  </numFmts>
  <fonts count="9">
    <font>
      <sz val="10"/>
      <color rgb="FF000000"/>
      <name val="Arial"/>
    </font>
    <font>
      <sz val="10"/>
      <name val="Open Sans"/>
    </font>
    <font>
      <sz val="10"/>
      <color rgb="FFD9D9D9"/>
      <name val="Open Sans"/>
    </font>
    <font>
      <b/>
      <sz val="10"/>
      <name val="Open Sans"/>
    </font>
    <font>
      <sz val="10"/>
      <color rgb="FFFFFFFF"/>
      <name val="Open Sans"/>
    </font>
    <font>
      <sz val="10"/>
      <name val="Open Sans"/>
    </font>
    <font>
      <sz val="10"/>
      <color rgb="FF000000"/>
      <name val="Open Sans"/>
    </font>
    <font>
      <sz val="10"/>
      <color theme="1"/>
      <name val="Open Sans"/>
    </font>
    <font>
      <sz val="10"/>
      <color rgb="FF00000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800000"/>
        <bgColor rgb="FF800000"/>
      </patternFill>
    </fill>
    <fill>
      <patternFill patternType="solid">
        <fgColor rgb="FFFFCC00"/>
        <bgColor rgb="FFFFCC00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4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6" fontId="1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6" fontId="2" fillId="0" borderId="0" xfId="0" applyNumberFormat="1" applyFont="1" applyAlignment="1">
      <alignment horizontal="center" vertical="center"/>
    </xf>
    <xf numFmtId="46" fontId="1" fillId="5" borderId="1" xfId="0" applyNumberFormat="1" applyFont="1" applyFill="1" applyBorder="1" applyAlignment="1">
      <alignment horizontal="center" vertical="center"/>
    </xf>
    <xf numFmtId="46" fontId="1" fillId="0" borderId="0" xfId="0" applyNumberFormat="1" applyFont="1" applyAlignment="1"/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5" fillId="5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center"/>
    </xf>
    <xf numFmtId="164" fontId="1" fillId="5" borderId="0" xfId="0" applyNumberFormat="1" applyFont="1" applyFill="1" applyAlignment="1">
      <alignment horizontal="center" vertical="center"/>
    </xf>
    <xf numFmtId="46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46" fontId="1" fillId="5" borderId="0" xfId="0" applyNumberFormat="1" applyFont="1" applyFill="1" applyAlignment="1">
      <alignment horizontal="center" vertical="center"/>
    </xf>
    <xf numFmtId="0" fontId="1" fillId="0" borderId="0" xfId="0" applyFont="1" applyAlignment="1"/>
    <xf numFmtId="21" fontId="1" fillId="0" borderId="0" xfId="0" applyNumberFormat="1" applyFont="1" applyAlignment="1"/>
    <xf numFmtId="49" fontId="5" fillId="0" borderId="1" xfId="0" applyNumberFormat="1" applyFont="1" applyBorder="1" applyAlignment="1">
      <alignment horizontal="center"/>
    </xf>
    <xf numFmtId="165" fontId="1" fillId="0" borderId="0" xfId="0" applyNumberFormat="1" applyFont="1"/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1" fillId="4" borderId="8" xfId="0" applyFont="1" applyFill="1" applyBorder="1" applyAlignment="1">
      <alignment horizontal="center" vertical="center"/>
    </xf>
    <xf numFmtId="0" fontId="1" fillId="0" borderId="9" xfId="0" applyFont="1" applyBorder="1"/>
    <xf numFmtId="0" fontId="1" fillId="0" borderId="0" xfId="0" applyFont="1" applyBorder="1"/>
    <xf numFmtId="0" fontId="1" fillId="0" borderId="10" xfId="0" applyFont="1" applyBorder="1"/>
    <xf numFmtId="165" fontId="1" fillId="0" borderId="0" xfId="0" applyNumberFormat="1" applyFont="1" applyBorder="1"/>
    <xf numFmtId="0" fontId="0" fillId="0" borderId="0" xfId="0" applyFont="1" applyBorder="1" applyAlignment="1"/>
    <xf numFmtId="0" fontId="0" fillId="0" borderId="10" xfId="0" applyFont="1" applyBorder="1" applyAlignment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8" fillId="0" borderId="0" xfId="0" applyFont="1" applyAlignment="1"/>
    <xf numFmtId="0" fontId="0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581025</xdr:colOff>
      <xdr:row>0</xdr:row>
      <xdr:rowOff>47625</xdr:rowOff>
    </xdr:from>
    <xdr:ext cx="1457325" cy="1038225"/>
    <xdr:pic>
      <xdr:nvPicPr>
        <xdr:cNvPr id="2" name="image1.png" title="Vaizda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14850" y="47625"/>
          <a:ext cx="1457325" cy="10382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466725</xdr:colOff>
      <xdr:row>0</xdr:row>
      <xdr:rowOff>76200</xdr:rowOff>
    </xdr:from>
    <xdr:ext cx="1457325" cy="1038225"/>
    <xdr:pic>
      <xdr:nvPicPr>
        <xdr:cNvPr id="2" name="image1.png" title="Vaizda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09975" y="76200"/>
          <a:ext cx="1457325" cy="10382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800100</xdr:colOff>
      <xdr:row>0</xdr:row>
      <xdr:rowOff>0</xdr:rowOff>
    </xdr:from>
    <xdr:ext cx="1457325" cy="1038225"/>
    <xdr:pic>
      <xdr:nvPicPr>
        <xdr:cNvPr id="2" name="image1.png" title="Vaizda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71725" y="0"/>
          <a:ext cx="1457325" cy="10382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outlinePr summaryBelow="0" summaryRight="0"/>
  </sheetPr>
  <dimension ref="A1:AF1000"/>
  <sheetViews>
    <sheetView tabSelected="1" topLeftCell="C1" workbookViewId="0">
      <selection activeCell="C5" sqref="C5:O5"/>
    </sheetView>
  </sheetViews>
  <sheetFormatPr defaultColWidth="14.42578125" defaultRowHeight="15.75" customHeight="1"/>
  <cols>
    <col min="1" max="1" width="3.85546875" hidden="1" customWidth="1"/>
    <col min="2" max="2" width="9.42578125" hidden="1" customWidth="1"/>
    <col min="3" max="4" width="23.5703125" customWidth="1"/>
    <col min="5" max="5" width="11.85546875" customWidth="1"/>
    <col min="6" max="6" width="12.5703125" customWidth="1"/>
    <col min="7" max="7" width="12" customWidth="1"/>
    <col min="8" max="8" width="12" hidden="1" customWidth="1"/>
    <col min="9" max="9" width="10.85546875" bestFit="1" customWidth="1"/>
    <col min="12" max="12" width="14.42578125" hidden="1"/>
    <col min="13" max="13" width="15.42578125" customWidth="1"/>
    <col min="14" max="14" width="5.7109375" bestFit="1" customWidth="1"/>
    <col min="15" max="15" width="12.85546875" bestFit="1" customWidth="1"/>
    <col min="16" max="16" width="14.42578125" hidden="1"/>
    <col min="17" max="18" width="0" hidden="1" customWidth="1"/>
  </cols>
  <sheetData>
    <row r="1" spans="1:32" ht="84.75" customHeight="1">
      <c r="A1" s="1"/>
      <c r="B1" s="35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2.75" hidden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3" t="s">
        <v>0</v>
      </c>
      <c r="R2" s="4">
        <v>0.27083333333333331</v>
      </c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2.75">
      <c r="A3" s="1"/>
      <c r="B3" s="36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2"/>
      <c r="Q3" s="5" t="s">
        <v>1</v>
      </c>
      <c r="R3" s="5">
        <v>1</v>
      </c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2.75">
      <c r="A4" s="1"/>
      <c r="B4" s="37" t="s">
        <v>74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2.75">
      <c r="A5" s="13"/>
      <c r="B5" s="6"/>
      <c r="C5" s="60" t="s">
        <v>70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12.75">
      <c r="A6" s="1"/>
      <c r="B6" s="57" t="s">
        <v>72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2.75">
      <c r="A7" s="1"/>
      <c r="B7" s="7"/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8"/>
      <c r="O7" s="8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35.25" customHeight="1">
      <c r="A8" s="1"/>
      <c r="B8" s="9" t="s">
        <v>3</v>
      </c>
      <c r="C8" s="9" t="s">
        <v>11</v>
      </c>
      <c r="D8" s="9" t="s">
        <v>6</v>
      </c>
      <c r="E8" s="9" t="s">
        <v>14</v>
      </c>
      <c r="F8" s="9" t="s">
        <v>15</v>
      </c>
      <c r="G8" s="9" t="s">
        <v>16</v>
      </c>
      <c r="H8" s="9" t="str">
        <f>CONCATENATE("Laiko limitas ",TEXT(R2,"hh:mm:ss"))</f>
        <v>Laiko limitas 06:30:00</v>
      </c>
      <c r="I8" s="9" t="s">
        <v>19</v>
      </c>
      <c r="J8" s="9" t="s">
        <v>20</v>
      </c>
      <c r="K8" s="9" t="s">
        <v>22</v>
      </c>
      <c r="L8" s="9" t="s">
        <v>23</v>
      </c>
      <c r="M8" s="9" t="s">
        <v>25</v>
      </c>
      <c r="N8" s="10" t="s">
        <v>13</v>
      </c>
      <c r="O8" s="9" t="s">
        <v>26</v>
      </c>
      <c r="P8" s="3"/>
      <c r="Q8" s="3" t="s">
        <v>27</v>
      </c>
      <c r="R8" s="3" t="s">
        <v>28</v>
      </c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2.75">
      <c r="A9" s="13" t="s">
        <v>29</v>
      </c>
      <c r="B9" s="11" t="s">
        <v>31</v>
      </c>
      <c r="C9" s="12" t="s">
        <v>32</v>
      </c>
      <c r="D9" s="12" t="s">
        <v>34</v>
      </c>
      <c r="E9" s="14">
        <v>0.35</v>
      </c>
      <c r="F9" s="14">
        <v>0.56082175925925926</v>
      </c>
      <c r="G9" s="16">
        <f t="shared" ref="G9:G20" si="0">IF(OR($E9="",$F9=""),"Need data",IF($E9="NS","NS",IF($F9="NF","NF",$F9-$E9)))</f>
        <v>0.21082175925925928</v>
      </c>
      <c r="H9" s="16" t="str">
        <f t="shared" ref="H9:H20" si="1">IF(OR($G9="Need data",$G9="NS",$G9="NF",$G9&lt;=$R$2),"","V.L.N.")</f>
        <v/>
      </c>
      <c r="I9" s="18">
        <v>0</v>
      </c>
      <c r="J9" s="20">
        <f t="shared" ref="J9:J20" si="2">I9*$Q$9</f>
        <v>0</v>
      </c>
      <c r="K9" s="16">
        <v>0</v>
      </c>
      <c r="L9" s="16"/>
      <c r="M9" s="16">
        <f t="shared" ref="M9:M20" si="3">IF(OR($E9="",$F9=""),"Need data",IF($E9="NS","NS",IF($F9="NF","NF",IF($H9="V.L.N.","V.L.N.",$G9+$J9+$K9-$L9))))</f>
        <v>0.21082175925925928</v>
      </c>
      <c r="N9" s="17">
        <v>1</v>
      </c>
      <c r="O9" s="15">
        <f t="shared" ref="O9:O20" si="4">P9*$R$3</f>
        <v>100</v>
      </c>
      <c r="P9" s="15">
        <v>100</v>
      </c>
      <c r="Q9" s="4">
        <v>3.472222222222222E-3</v>
      </c>
      <c r="R9" s="4">
        <v>1.1805555555555555E-2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12.75">
      <c r="A10" s="13" t="s">
        <v>29</v>
      </c>
      <c r="B10" s="11" t="s">
        <v>42</v>
      </c>
      <c r="C10" s="12" t="s">
        <v>43</v>
      </c>
      <c r="D10" s="22" t="s">
        <v>44</v>
      </c>
      <c r="E10" s="14">
        <v>0.35416666666666669</v>
      </c>
      <c r="F10" s="14">
        <v>0.58385416666666667</v>
      </c>
      <c r="G10" s="16">
        <f t="shared" si="0"/>
        <v>0.22968749999999999</v>
      </c>
      <c r="H10" s="16" t="str">
        <f t="shared" si="1"/>
        <v/>
      </c>
      <c r="I10" s="18">
        <v>0</v>
      </c>
      <c r="J10" s="20">
        <f t="shared" si="2"/>
        <v>0</v>
      </c>
      <c r="K10" s="16">
        <v>2.7777777777777779E-3</v>
      </c>
      <c r="L10" s="16"/>
      <c r="M10" s="16">
        <f t="shared" si="3"/>
        <v>0.23246527777777776</v>
      </c>
      <c r="N10" s="17">
        <v>2</v>
      </c>
      <c r="O10" s="15">
        <f t="shared" si="4"/>
        <v>83</v>
      </c>
      <c r="P10" s="15">
        <v>83</v>
      </c>
      <c r="Q10" s="19"/>
      <c r="R10" s="21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12.75">
      <c r="A11" s="13" t="s">
        <v>29</v>
      </c>
      <c r="B11" s="11" t="s">
        <v>50</v>
      </c>
      <c r="C11" s="12" t="s">
        <v>52</v>
      </c>
      <c r="D11" s="22" t="s">
        <v>53</v>
      </c>
      <c r="E11" s="14">
        <v>0.35208333333333336</v>
      </c>
      <c r="F11" s="14">
        <v>0.58379629629629626</v>
      </c>
      <c r="G11" s="16">
        <f t="shared" si="0"/>
        <v>0.2317129629629629</v>
      </c>
      <c r="H11" s="16" t="str">
        <f t="shared" si="1"/>
        <v/>
      </c>
      <c r="I11" s="18">
        <v>0</v>
      </c>
      <c r="J11" s="20">
        <f t="shared" si="2"/>
        <v>0</v>
      </c>
      <c r="K11" s="16">
        <v>4.1666666666666666E-3</v>
      </c>
      <c r="L11" s="16"/>
      <c r="M11" s="16">
        <f t="shared" si="3"/>
        <v>0.23587962962962958</v>
      </c>
      <c r="N11" s="17">
        <v>3</v>
      </c>
      <c r="O11" s="15">
        <f t="shared" si="4"/>
        <v>72</v>
      </c>
      <c r="P11" s="15">
        <v>72</v>
      </c>
      <c r="Q11" s="19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12.75">
      <c r="A12" s="13" t="s">
        <v>29</v>
      </c>
      <c r="B12" s="11" t="s">
        <v>17</v>
      </c>
      <c r="C12" s="12" t="s">
        <v>18</v>
      </c>
      <c r="D12" s="22" t="s">
        <v>21</v>
      </c>
      <c r="E12" s="14">
        <v>0.35625000000000001</v>
      </c>
      <c r="F12" s="14">
        <v>0.5839699074074074</v>
      </c>
      <c r="G12" s="16">
        <f t="shared" si="0"/>
        <v>0.22771990740740738</v>
      </c>
      <c r="H12" s="16" t="str">
        <f t="shared" si="1"/>
        <v/>
      </c>
      <c r="I12" s="18">
        <v>0</v>
      </c>
      <c r="J12" s="20">
        <f t="shared" si="2"/>
        <v>0</v>
      </c>
      <c r="K12" s="16">
        <v>1.2500000000000001E-2</v>
      </c>
      <c r="L12" s="16"/>
      <c r="M12" s="16">
        <f t="shared" si="3"/>
        <v>0.2402199074074074</v>
      </c>
      <c r="N12" s="17">
        <v>4</v>
      </c>
      <c r="O12" s="15">
        <f t="shared" si="4"/>
        <v>62</v>
      </c>
      <c r="P12" s="18">
        <v>62</v>
      </c>
      <c r="Q12" s="19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2.75">
      <c r="A13" s="13" t="s">
        <v>29</v>
      </c>
      <c r="B13" s="11" t="s">
        <v>57</v>
      </c>
      <c r="C13" s="12" t="s">
        <v>58</v>
      </c>
      <c r="D13" s="22" t="s">
        <v>59</v>
      </c>
      <c r="E13" s="14">
        <v>0.34791666666666665</v>
      </c>
      <c r="F13" s="14">
        <v>0.58690972222222226</v>
      </c>
      <c r="G13" s="16">
        <f t="shared" si="0"/>
        <v>0.23899305555555561</v>
      </c>
      <c r="H13" s="16" t="str">
        <f t="shared" si="1"/>
        <v/>
      </c>
      <c r="I13" s="18">
        <v>1</v>
      </c>
      <c r="J13" s="20">
        <f t="shared" si="2"/>
        <v>3.472222222222222E-3</v>
      </c>
      <c r="K13" s="16">
        <v>4.8611111111111112E-3</v>
      </c>
      <c r="L13" s="16"/>
      <c r="M13" s="16">
        <f t="shared" si="3"/>
        <v>0.24732638888888894</v>
      </c>
      <c r="N13" s="17">
        <v>5</v>
      </c>
      <c r="O13" s="15">
        <f t="shared" si="4"/>
        <v>54</v>
      </c>
      <c r="P13" s="18">
        <v>54</v>
      </c>
      <c r="Q13" s="19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2.75">
      <c r="A14" s="13" t="s">
        <v>29</v>
      </c>
      <c r="B14" s="11" t="s">
        <v>45</v>
      </c>
      <c r="C14" s="12" t="s">
        <v>46</v>
      </c>
      <c r="D14" s="22" t="s">
        <v>47</v>
      </c>
      <c r="E14" s="14">
        <v>0.34583333333333333</v>
      </c>
      <c r="F14" s="14">
        <v>0.58391203703703709</v>
      </c>
      <c r="G14" s="16">
        <f t="shared" si="0"/>
        <v>0.23807870370370376</v>
      </c>
      <c r="H14" s="16" t="str">
        <f t="shared" si="1"/>
        <v/>
      </c>
      <c r="I14" s="18">
        <v>1</v>
      </c>
      <c r="J14" s="20">
        <f t="shared" si="2"/>
        <v>3.472222222222222E-3</v>
      </c>
      <c r="K14" s="16">
        <v>8.3333333333333332E-3</v>
      </c>
      <c r="L14" s="16"/>
      <c r="M14" s="16">
        <f t="shared" si="3"/>
        <v>0.24988425925925931</v>
      </c>
      <c r="N14" s="17">
        <v>6</v>
      </c>
      <c r="O14" s="15">
        <f t="shared" si="4"/>
        <v>47</v>
      </c>
      <c r="P14" s="23">
        <v>47</v>
      </c>
      <c r="Q14" s="19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2.75">
      <c r="A15" s="13" t="s">
        <v>29</v>
      </c>
      <c r="B15" s="11" t="s">
        <v>54</v>
      </c>
      <c r="C15" s="12" t="s">
        <v>55</v>
      </c>
      <c r="D15" s="22" t="s">
        <v>56</v>
      </c>
      <c r="E15" s="14">
        <v>0.33958333333333335</v>
      </c>
      <c r="F15" s="14">
        <v>0.58408564814814812</v>
      </c>
      <c r="G15" s="16">
        <f t="shared" si="0"/>
        <v>0.24450231481481477</v>
      </c>
      <c r="H15" s="16" t="str">
        <f t="shared" si="1"/>
        <v/>
      </c>
      <c r="I15" s="18">
        <v>0</v>
      </c>
      <c r="J15" s="20">
        <f t="shared" si="2"/>
        <v>0</v>
      </c>
      <c r="K15" s="16">
        <v>6.2500000000000003E-3</v>
      </c>
      <c r="L15" s="16"/>
      <c r="M15" s="16">
        <f t="shared" si="3"/>
        <v>0.25075231481481475</v>
      </c>
      <c r="N15" s="17">
        <v>7</v>
      </c>
      <c r="O15" s="15">
        <f t="shared" si="4"/>
        <v>40</v>
      </c>
      <c r="P15" s="23">
        <v>40</v>
      </c>
      <c r="Q15" s="19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2.75">
      <c r="A16" s="13" t="s">
        <v>29</v>
      </c>
      <c r="B16" s="11" t="s">
        <v>30</v>
      </c>
      <c r="C16" s="12" t="s">
        <v>33</v>
      </c>
      <c r="D16" s="22" t="s">
        <v>35</v>
      </c>
      <c r="E16" s="14">
        <v>0.33541666666666664</v>
      </c>
      <c r="F16" s="14">
        <v>0.58674768518518516</v>
      </c>
      <c r="G16" s="16">
        <f t="shared" si="0"/>
        <v>0.25133101851851852</v>
      </c>
      <c r="H16" s="16" t="str">
        <f t="shared" si="1"/>
        <v/>
      </c>
      <c r="I16" s="18">
        <v>0</v>
      </c>
      <c r="J16" s="20">
        <f t="shared" si="2"/>
        <v>0</v>
      </c>
      <c r="K16" s="16">
        <v>6.2500000000000003E-3</v>
      </c>
      <c r="L16" s="16"/>
      <c r="M16" s="16">
        <f t="shared" si="3"/>
        <v>0.2575810185185185</v>
      </c>
      <c r="N16" s="17">
        <v>8</v>
      </c>
      <c r="O16" s="15">
        <f t="shared" si="4"/>
        <v>33</v>
      </c>
      <c r="P16" s="23">
        <v>33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2.75">
      <c r="A17" s="13" t="s">
        <v>29</v>
      </c>
      <c r="B17" s="11" t="s">
        <v>36</v>
      </c>
      <c r="C17" s="12" t="s">
        <v>37</v>
      </c>
      <c r="D17" s="22" t="s">
        <v>38</v>
      </c>
      <c r="E17" s="14">
        <v>0.34375</v>
      </c>
      <c r="F17" s="14">
        <v>0.58402777777777781</v>
      </c>
      <c r="G17" s="16">
        <f t="shared" si="0"/>
        <v>0.24027777777777781</v>
      </c>
      <c r="H17" s="16" t="str">
        <f t="shared" si="1"/>
        <v/>
      </c>
      <c r="I17" s="18">
        <v>5</v>
      </c>
      <c r="J17" s="20">
        <f t="shared" si="2"/>
        <v>1.7361111111111112E-2</v>
      </c>
      <c r="K17" s="16">
        <v>8.3333333333333332E-3</v>
      </c>
      <c r="L17" s="16"/>
      <c r="M17" s="16">
        <f t="shared" si="3"/>
        <v>0.26597222222222228</v>
      </c>
      <c r="N17" s="17">
        <v>9</v>
      </c>
      <c r="O17" s="15">
        <f t="shared" si="4"/>
        <v>27</v>
      </c>
      <c r="P17" s="23">
        <v>27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2.75">
      <c r="A18" s="13" t="s">
        <v>29</v>
      </c>
      <c r="B18" s="11" t="s">
        <v>39</v>
      </c>
      <c r="C18" s="22" t="s">
        <v>40</v>
      </c>
      <c r="D18" s="12" t="s">
        <v>41</v>
      </c>
      <c r="E18" s="14">
        <v>0.34166666666666667</v>
      </c>
      <c r="F18" s="14">
        <v>0.58414351851851853</v>
      </c>
      <c r="G18" s="16">
        <f t="shared" si="0"/>
        <v>0.24247685185185186</v>
      </c>
      <c r="H18" s="16" t="str">
        <f t="shared" si="1"/>
        <v/>
      </c>
      <c r="I18" s="18">
        <v>1</v>
      </c>
      <c r="J18" s="20">
        <f t="shared" si="2"/>
        <v>3.472222222222222E-3</v>
      </c>
      <c r="K18" s="16">
        <v>2.2916666666666665E-2</v>
      </c>
      <c r="L18" s="16"/>
      <c r="M18" s="16">
        <f t="shared" si="3"/>
        <v>0.26886574074074071</v>
      </c>
      <c r="N18" s="17">
        <v>10</v>
      </c>
      <c r="O18" s="15">
        <f t="shared" si="4"/>
        <v>21</v>
      </c>
      <c r="P18" s="23">
        <v>21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12.75">
      <c r="A19" s="13" t="s">
        <v>29</v>
      </c>
      <c r="B19" s="11" t="s">
        <v>60</v>
      </c>
      <c r="C19" s="12" t="s">
        <v>61</v>
      </c>
      <c r="D19" s="22" t="s">
        <v>62</v>
      </c>
      <c r="E19" s="14">
        <v>0.33333333333333331</v>
      </c>
      <c r="F19" s="14">
        <v>0.58420138888888884</v>
      </c>
      <c r="G19" s="16">
        <f t="shared" si="0"/>
        <v>0.25086805555555552</v>
      </c>
      <c r="H19" s="16" t="str">
        <f t="shared" si="1"/>
        <v/>
      </c>
      <c r="I19" s="18">
        <v>3</v>
      </c>
      <c r="J19" s="20">
        <f t="shared" si="2"/>
        <v>1.0416666666666666E-2</v>
      </c>
      <c r="K19" s="16">
        <v>1.1805555555555555E-2</v>
      </c>
      <c r="L19" s="16"/>
      <c r="M19" s="16">
        <f t="shared" si="3"/>
        <v>0.27309027777777778</v>
      </c>
      <c r="N19" s="17">
        <v>11</v>
      </c>
      <c r="O19" s="15">
        <f t="shared" si="4"/>
        <v>15</v>
      </c>
      <c r="P19" s="23">
        <v>15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12.75">
      <c r="A20" s="13" t="s">
        <v>29</v>
      </c>
      <c r="B20" s="11" t="s">
        <v>48</v>
      </c>
      <c r="C20" s="12" t="s">
        <v>49</v>
      </c>
      <c r="D20" s="22" t="s">
        <v>51</v>
      </c>
      <c r="E20" s="14">
        <v>0.33750000000000002</v>
      </c>
      <c r="F20" s="14">
        <v>0.58425925925925926</v>
      </c>
      <c r="G20" s="16">
        <f t="shared" si="0"/>
        <v>0.24675925925925923</v>
      </c>
      <c r="H20" s="16" t="str">
        <f t="shared" si="1"/>
        <v/>
      </c>
      <c r="I20" s="18">
        <v>1</v>
      </c>
      <c r="J20" s="20">
        <f t="shared" si="2"/>
        <v>3.472222222222222E-3</v>
      </c>
      <c r="K20" s="16">
        <v>2.9166666666666667E-2</v>
      </c>
      <c r="L20" s="16"/>
      <c r="M20" s="16">
        <f t="shared" si="3"/>
        <v>0.27939814814814812</v>
      </c>
      <c r="N20" s="17">
        <v>12</v>
      </c>
      <c r="O20" s="15">
        <f t="shared" si="4"/>
        <v>10</v>
      </c>
      <c r="P20" s="23">
        <v>10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2.75">
      <c r="A21" s="1"/>
      <c r="B21" s="24"/>
      <c r="C21" s="25"/>
      <c r="D21" s="25"/>
      <c r="E21" s="26"/>
      <c r="F21" s="26"/>
      <c r="G21" s="27"/>
      <c r="H21" s="27"/>
      <c r="I21" s="28"/>
      <c r="J21" s="29"/>
      <c r="K21" s="27"/>
      <c r="L21" s="27"/>
      <c r="M21" s="27"/>
      <c r="N21" s="28"/>
      <c r="O21" s="28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12.75">
      <c r="A22" s="1"/>
      <c r="E22" s="2"/>
      <c r="F22" s="2"/>
      <c r="G22" s="2"/>
      <c r="H22" s="2"/>
      <c r="I22" s="2"/>
      <c r="J22" s="2"/>
      <c r="K22" s="2"/>
      <c r="L22" s="2"/>
      <c r="M22" s="2"/>
      <c r="N22" s="33"/>
      <c r="O22" s="34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2.75">
      <c r="A23" s="13" t="s">
        <v>29</v>
      </c>
      <c r="B23" s="30" t="s">
        <v>65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2.75">
      <c r="A24" s="13" t="s">
        <v>66</v>
      </c>
      <c r="B24" s="30" t="s">
        <v>67</v>
      </c>
      <c r="C24" s="2"/>
      <c r="D24" s="2"/>
      <c r="E24" s="31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12.75">
      <c r="A25" s="13" t="s">
        <v>68</v>
      </c>
      <c r="B25" s="30" t="s">
        <v>69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2.7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12.7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12.7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12.7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12.7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12.7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12.75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2.7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12.75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12.75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12.75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12.75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12.7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12.7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ht="12.7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12.7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12.75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12.7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12.75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12.7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12.75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12.7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12.7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ht="12.7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12.7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2.7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12.7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2.7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12.7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ht="12.7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ht="12.7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ht="12.7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12.7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ht="12.7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ht="12.7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ht="12.7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ht="12.7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ht="12.7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ht="12.7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ht="12.7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ht="12.7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ht="12.7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ht="12.7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ht="12.7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ht="12.7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ht="12.7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ht="12.75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2.7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ht="12.7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ht="12.75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ht="12.75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ht="12.75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ht="12.75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ht="12.75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ht="12.75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ht="12.75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2.7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ht="12.7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ht="12.7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ht="12.7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ht="12.7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12.75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ht="12.75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ht="12.75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ht="12.75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ht="12.7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ht="12.7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ht="12.7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ht="12.7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2.7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ht="12.7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ht="12.7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ht="12.75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ht="12.75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ht="12.7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ht="12.7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ht="12.75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ht="12.7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ht="12.7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ht="12.7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ht="12.7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ht="12.7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ht="12.7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ht="12.7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ht="12.75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ht="12.75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ht="12.75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ht="12.75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12.75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ht="12.75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ht="12.7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ht="12.75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ht="12.7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ht="12.7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ht="12.7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ht="12.7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2.7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ht="12.7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ht="12.7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12.7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ht="12.7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ht="12.7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ht="12.7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ht="12.7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ht="12.7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ht="12.7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ht="12.7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2.7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ht="12.7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2.7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ht="12.7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2.7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ht="12.7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ht="12.7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2.7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ht="12.7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12.7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ht="12.7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12.7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ht="12.7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12.7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ht="12.7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ht="12.7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12.7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ht="12.75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ht="12.75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12.75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ht="12.75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ht="12.7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ht="12.75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ht="12.75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ht="12.75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ht="12.75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ht="12.75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ht="12.75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ht="12.75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ht="12.75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ht="12.75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ht="12.75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ht="12.75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ht="12.75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ht="12.75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ht="12.75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ht="12.75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12.75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2.75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12.75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ht="12.75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ht="12.75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ht="12.7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ht="12.75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ht="12.7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ht="12.7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ht="12.7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ht="12.7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ht="12.7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ht="12.7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ht="12.7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ht="12.7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ht="12.7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ht="12.7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ht="12.7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ht="12.7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ht="12.7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ht="12.7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ht="12.7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ht="12.75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ht="12.75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ht="12.75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ht="12.7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ht="12.7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ht="12.75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ht="12.75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ht="12.75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ht="12.75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ht="12.75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ht="12.75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ht="12.75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ht="12.75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ht="12.75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ht="12.7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ht="12.7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ht="12.7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ht="12.75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ht="12.75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ht="12.75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ht="12.75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ht="12.75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ht="12.75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ht="12.75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ht="12.75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ht="12.75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ht="12.75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ht="12.75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ht="12.75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ht="12.75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ht="12.75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ht="12.75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ht="12.75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ht="12.75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ht="12.75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ht="12.75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ht="12.75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ht="12.75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ht="12.75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ht="12.75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ht="12.75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ht="12.75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ht="12.75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ht="12.75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ht="12.75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ht="12.75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 ht="12.75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ht="12.75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1:32" ht="12.75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1:32" ht="12.75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1:32" ht="12.75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1:32" ht="12.75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1:32" ht="12.75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1:32" ht="12.75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1:32" ht="12.75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1:32" ht="12.75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1:32" ht="12.75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1:32" ht="12.75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1:32" ht="12.75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1:32" ht="12.75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1:32" ht="12.75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1:32" ht="12.75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1:32" ht="12.75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1:32" ht="12.75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1:32" ht="12.75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1:32" ht="12.75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1:32" ht="12.75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1:32" ht="12.75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1:32" ht="12.75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1:32" ht="12.75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1:32" ht="12.75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1:32" ht="12.75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1:32" ht="12.75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1:32" ht="12.75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1:32" ht="12.75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1:32" ht="12.75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1:32" ht="12.75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1:32" ht="12.75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1:32" ht="12.75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1:32" ht="12.75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1:32" ht="12.75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1:32" ht="12.75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1:32" ht="12.75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1:32" ht="12.75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1:32" ht="12.75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1:32" ht="12.75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spans="1:32" ht="12.75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1:32" ht="12.75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spans="1:32" ht="12.75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1:32" ht="12.75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1:32" ht="12.75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1:32" ht="12.75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1:32" ht="12.75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1:32" ht="12.75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spans="1:32" ht="12.75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pans="1:32" ht="12.75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spans="1:32" ht="12.75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1:32" ht="12.75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spans="1:32" ht="12.75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1:32" ht="12.75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1:32" ht="12.75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2" ht="12.75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spans="1:32" ht="12.75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1:32" ht="12.75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spans="1:32" ht="12.75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1:32" ht="12.75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spans="1:32" ht="12.75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1:32" ht="12.75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spans="1:32" ht="12.75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1:32" ht="12.75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pans="1:32" ht="12.75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pans="1:32" ht="12.75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spans="1:32" ht="12.75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spans="1:32" ht="12.75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spans="1:32" ht="12.75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</row>
    <row r="307" spans="1:32" ht="12.75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</row>
    <row r="308" spans="1:32" ht="12.75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spans="1:32" ht="12.75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</row>
    <row r="310" spans="1:32" ht="12.75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spans="1:32" ht="12.75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spans="1:32" ht="12.75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spans="1:32" ht="12.75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</row>
    <row r="314" spans="1:32" ht="12.75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</row>
    <row r="315" spans="1:32" ht="12.75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spans="1:32" ht="12.75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spans="1:32" ht="12.75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pans="1:32" ht="12.75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1:32" ht="12.75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1:32" ht="12.75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1:32" ht="12.75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spans="1:32" ht="12.75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pans="1:32" ht="12.75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spans="1:32" ht="12.75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pans="1:32" ht="12.75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spans="1:32" ht="12.75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spans="1:32" ht="12.75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spans="1:32" ht="12.75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1:32" ht="12.75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</row>
    <row r="330" spans="1:32" ht="12.75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spans="1:32" ht="12.75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spans="1:32" ht="12.75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</row>
    <row r="333" spans="1:32" ht="12.75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spans="1:32" ht="12.75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1:32" ht="12.75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spans="1:32" ht="12.75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1:32" ht="12.75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</row>
    <row r="338" spans="1:32" ht="12.75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spans="1:32" ht="12.75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</row>
    <row r="340" spans="1:32" ht="12.75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spans="1:32" ht="12.75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</row>
    <row r="342" spans="1:32" ht="12.75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spans="1:32" ht="12.75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</row>
    <row r="344" spans="1:32" ht="12.75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pans="1:32" ht="12.75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</row>
    <row r="346" spans="1:32" ht="12.75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spans="1:32" ht="12.75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spans="1:32" ht="12.75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pans="1:32" ht="12.75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spans="1:32" ht="12.75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pans="1:32" ht="12.75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spans="1:32" ht="12.75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pans="1:32" ht="12.75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pans="1:32" ht="12.75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1:32" ht="12.75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1:32" ht="12.75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1:32" ht="12.75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1:32" ht="12.75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1:32" ht="12.75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spans="1:32" ht="12.75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spans="1:32" ht="12.75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</row>
    <row r="362" spans="1:32" ht="12.75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</row>
    <row r="363" spans="1:32" ht="12.75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</row>
    <row r="364" spans="1:32" ht="12.75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spans="1:32" ht="12.75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pans="1:32" ht="12.75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spans="1:32" ht="12.75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</row>
    <row r="368" spans="1:32" ht="12.75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spans="1:32" ht="12.75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spans="1:32" ht="12.75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spans="1:32" ht="12.75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spans="1:32" ht="12.75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spans="1:32" ht="12.75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1:32" ht="12.75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1:32" ht="12.75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pans="1:32" ht="12.75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spans="1:32" ht="12.75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</row>
    <row r="378" spans="1:32" ht="12.75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</row>
    <row r="379" spans="1:32" ht="12.75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</row>
    <row r="380" spans="1:32" ht="12.75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spans="1:32" ht="12.75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spans="1:32" ht="12.75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</row>
    <row r="383" spans="1:32" ht="12.75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</row>
    <row r="384" spans="1:32" ht="12.75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spans="1:32" ht="12.75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</row>
    <row r="386" spans="1:32" ht="12.75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</row>
    <row r="387" spans="1:32" ht="12.75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</row>
    <row r="388" spans="1:32" ht="12.75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spans="1:32" ht="12.75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spans="1:32" ht="12.75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</row>
    <row r="391" spans="1:32" ht="12.75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</row>
    <row r="392" spans="1:32" ht="12.75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spans="1:32" ht="12.75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spans="1:32" ht="12.75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spans="1:32" ht="12.75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pans="1:32" ht="12.75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spans="1:32" ht="12.75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spans="1:32" ht="12.75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spans="1:32" ht="12.75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</row>
    <row r="400" spans="1:32" ht="12.75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</row>
    <row r="401" spans="1:32" ht="12.75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</row>
    <row r="402" spans="1:32" ht="12.75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</row>
    <row r="403" spans="1:32" ht="12.75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</row>
    <row r="404" spans="1:32" ht="12.75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</row>
    <row r="405" spans="1:32" ht="12.75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</row>
    <row r="406" spans="1:32" ht="12.75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spans="1:32" ht="12.75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</row>
    <row r="408" spans="1:32" ht="12.75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</row>
    <row r="409" spans="1:32" ht="12.75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</row>
    <row r="410" spans="1:32" ht="12.75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</row>
    <row r="411" spans="1:32" ht="12.75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</row>
    <row r="412" spans="1:32" ht="12.75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</row>
    <row r="413" spans="1:32" ht="12.75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</row>
    <row r="414" spans="1:32" ht="12.75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:32" ht="12.75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:32" ht="12.75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1:32" ht="12.75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1:32" ht="12.75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1:32" ht="12.75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1:32" ht="12.7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</row>
    <row r="421" spans="1:32" ht="12.75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</row>
    <row r="422" spans="1:32" ht="12.75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</row>
    <row r="423" spans="1:32" ht="12.75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</row>
    <row r="424" spans="1:32" ht="12.75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</row>
    <row r="425" spans="1:32" ht="12.75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</row>
    <row r="426" spans="1:32" ht="12.75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</row>
    <row r="427" spans="1:32" ht="12.75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</row>
    <row r="428" spans="1:32" ht="12.75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</row>
    <row r="429" spans="1:32" ht="12.75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</row>
    <row r="430" spans="1:32" ht="12.75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</row>
    <row r="431" spans="1:32" ht="12.75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</row>
    <row r="432" spans="1:32" ht="12.75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</row>
    <row r="433" spans="1:32" ht="12.75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</row>
    <row r="434" spans="1:32" ht="12.75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</row>
    <row r="435" spans="1:32" ht="12.75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</row>
    <row r="436" spans="1:32" ht="12.75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</row>
    <row r="437" spans="1:32" ht="12.75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</row>
    <row r="438" spans="1:32" ht="12.75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</row>
    <row r="439" spans="1:32" ht="12.75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</row>
    <row r="440" spans="1:32" ht="12.75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</row>
    <row r="441" spans="1:32" ht="12.75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</row>
    <row r="442" spans="1:32" ht="12.75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</row>
    <row r="443" spans="1:32" ht="12.75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</row>
    <row r="444" spans="1:32" ht="12.75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</row>
    <row r="445" spans="1:32" ht="12.75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</row>
    <row r="446" spans="1:32" ht="12.75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</row>
    <row r="447" spans="1:32" ht="12.75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</row>
    <row r="448" spans="1:32" ht="12.75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</row>
    <row r="449" spans="1:32" ht="12.75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</row>
    <row r="450" spans="1:32" ht="12.75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</row>
    <row r="451" spans="1:32" ht="12.75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</row>
    <row r="452" spans="1:32" ht="12.75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</row>
    <row r="453" spans="1:32" ht="12.75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</row>
    <row r="454" spans="1:32" ht="12.75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</row>
    <row r="455" spans="1:32" ht="12.75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</row>
    <row r="456" spans="1:32" ht="12.75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</row>
    <row r="457" spans="1:32" ht="12.75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</row>
    <row r="458" spans="1:32" ht="12.75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</row>
    <row r="459" spans="1:32" ht="12.75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</row>
    <row r="460" spans="1:32" ht="12.75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</row>
    <row r="461" spans="1:32" ht="12.75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</row>
    <row r="462" spans="1:32" ht="12.75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</row>
    <row r="463" spans="1:32" ht="12.75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</row>
    <row r="464" spans="1:32" ht="12.75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</row>
    <row r="465" spans="1:32" ht="12.75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</row>
    <row r="466" spans="1:32" ht="12.75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</row>
    <row r="467" spans="1:32" ht="12.75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</row>
    <row r="468" spans="1:32" ht="12.75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</row>
    <row r="469" spans="1:32" ht="12.75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</row>
    <row r="470" spans="1:32" ht="12.75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</row>
    <row r="471" spans="1:32" ht="12.75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</row>
    <row r="472" spans="1:32" ht="12.75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</row>
    <row r="473" spans="1:32" ht="12.75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</row>
    <row r="474" spans="1:32" ht="12.75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1:32" ht="12.75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1:32" ht="12.75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1:32" ht="12.75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1:32" ht="12.75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1:32" ht="12.75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1:32" ht="12.75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</row>
    <row r="481" spans="1:32" ht="12.75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</row>
    <row r="482" spans="1:32" ht="12.75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</row>
    <row r="483" spans="1:32" ht="12.75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</row>
    <row r="484" spans="1:32" ht="12.75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</row>
    <row r="485" spans="1:32" ht="12.75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</row>
    <row r="486" spans="1:32" ht="12.75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</row>
    <row r="487" spans="1:32" ht="12.75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</row>
    <row r="488" spans="1:32" ht="12.75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</row>
    <row r="489" spans="1:32" ht="12.75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</row>
    <row r="490" spans="1:32" ht="12.75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</row>
    <row r="491" spans="1:32" ht="12.75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</row>
    <row r="492" spans="1:32" ht="12.75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</row>
    <row r="493" spans="1:32" ht="12.75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</row>
    <row r="494" spans="1:32" ht="12.75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</row>
    <row r="495" spans="1:32" ht="12.75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</row>
    <row r="496" spans="1:32" ht="12.75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</row>
    <row r="497" spans="1:32" ht="12.75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</row>
    <row r="498" spans="1:32" ht="12.75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</row>
    <row r="499" spans="1:32" ht="12.75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</row>
    <row r="500" spans="1:32" ht="12.75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</row>
    <row r="501" spans="1:32" ht="12.75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</row>
    <row r="502" spans="1:32" ht="12.75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</row>
    <row r="503" spans="1:32" ht="12.75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</row>
    <row r="504" spans="1:32" ht="12.75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</row>
    <row r="505" spans="1:32" ht="12.75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</row>
    <row r="506" spans="1:32" ht="12.75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</row>
    <row r="507" spans="1:32" ht="12.75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</row>
    <row r="508" spans="1:32" ht="12.75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</row>
    <row r="509" spans="1:32" ht="12.75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</row>
    <row r="510" spans="1:32" ht="12.75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</row>
    <row r="511" spans="1:32" ht="12.75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</row>
    <row r="512" spans="1:32" ht="12.75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</row>
    <row r="513" spans="1:32" ht="12.75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</row>
    <row r="514" spans="1:32" ht="12.75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</row>
    <row r="515" spans="1:32" ht="12.75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</row>
    <row r="516" spans="1:32" ht="12.75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</row>
    <row r="517" spans="1:32" ht="12.75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</row>
    <row r="518" spans="1:32" ht="12.75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</row>
    <row r="519" spans="1:32" ht="12.75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</row>
    <row r="520" spans="1:32" ht="12.75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</row>
    <row r="521" spans="1:32" ht="12.75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</row>
    <row r="522" spans="1:32" ht="12.75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</row>
    <row r="523" spans="1:32" ht="12.75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</row>
    <row r="524" spans="1:32" ht="12.75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</row>
    <row r="525" spans="1:32" ht="12.75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</row>
    <row r="526" spans="1:32" ht="12.75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</row>
    <row r="527" spans="1:32" ht="12.75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</row>
    <row r="528" spans="1:32" ht="12.75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</row>
    <row r="529" spans="1:32" ht="12.75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</row>
    <row r="530" spans="1:32" ht="12.75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</row>
    <row r="531" spans="1:32" ht="12.75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</row>
    <row r="532" spans="1:32" ht="12.75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</row>
    <row r="533" spans="1:32" ht="12.75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</row>
    <row r="534" spans="1:32" ht="12.75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1:32" ht="12.75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spans="1:32" ht="12.75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1:32" ht="12.75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spans="1:32" ht="12.75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1:32" ht="12.75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spans="1:32" ht="12.75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</row>
    <row r="541" spans="1:32" ht="12.75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</row>
    <row r="542" spans="1:32" ht="12.75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</row>
    <row r="543" spans="1:32" ht="12.75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</row>
    <row r="544" spans="1:32" ht="12.75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</row>
    <row r="545" spans="1:32" ht="12.75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</row>
    <row r="546" spans="1:32" ht="12.75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</row>
    <row r="547" spans="1:32" ht="12.75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</row>
    <row r="548" spans="1:32" ht="12.75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</row>
    <row r="549" spans="1:32" ht="12.75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</row>
    <row r="550" spans="1:32" ht="12.75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</row>
    <row r="551" spans="1:32" ht="12.75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</row>
    <row r="552" spans="1:32" ht="12.75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</row>
    <row r="553" spans="1:32" ht="12.75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</row>
    <row r="554" spans="1:32" ht="12.75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</row>
    <row r="555" spans="1:32" ht="12.75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</row>
    <row r="556" spans="1:32" ht="12.75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</row>
    <row r="557" spans="1:32" ht="12.75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</row>
    <row r="558" spans="1:32" ht="12.75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</row>
    <row r="559" spans="1:32" ht="12.75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</row>
    <row r="560" spans="1:32" ht="12.75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</row>
    <row r="561" spans="1:32" ht="12.75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</row>
    <row r="562" spans="1:32" ht="12.75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</row>
    <row r="563" spans="1:32" ht="12.75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</row>
    <row r="564" spans="1:32" ht="12.75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</row>
    <row r="565" spans="1:32" ht="12.75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</row>
    <row r="566" spans="1:32" ht="12.75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</row>
    <row r="567" spans="1:32" ht="12.75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</row>
    <row r="568" spans="1:32" ht="12.75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</row>
    <row r="569" spans="1:32" ht="12.75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</row>
    <row r="570" spans="1:32" ht="12.75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</row>
    <row r="571" spans="1:32" ht="12.75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</row>
    <row r="572" spans="1:32" ht="12.75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</row>
    <row r="573" spans="1:32" ht="12.75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</row>
    <row r="574" spans="1:32" ht="12.75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</row>
    <row r="575" spans="1:32" ht="12.75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</row>
    <row r="576" spans="1:32" ht="12.75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</row>
    <row r="577" spans="1:32" ht="12.75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</row>
    <row r="578" spans="1:32" ht="12.75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</row>
    <row r="579" spans="1:32" ht="12.75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</row>
    <row r="580" spans="1:32" ht="12.75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</row>
    <row r="581" spans="1:32" ht="12.75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</row>
    <row r="582" spans="1:32" ht="12.75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</row>
    <row r="583" spans="1:32" ht="12.75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</row>
    <row r="584" spans="1:32" ht="12.75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</row>
    <row r="585" spans="1:32" ht="12.75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</row>
    <row r="586" spans="1:32" ht="12.75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</row>
    <row r="587" spans="1:32" ht="12.75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</row>
    <row r="588" spans="1:32" ht="12.75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</row>
    <row r="589" spans="1:32" ht="12.75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</row>
    <row r="590" spans="1:32" ht="12.75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</row>
    <row r="591" spans="1:32" ht="12.75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</row>
    <row r="592" spans="1:32" ht="12.75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</row>
    <row r="593" spans="1:32" ht="12.75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</row>
    <row r="594" spans="1:32" ht="12.75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1:32" ht="12.75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spans="1:32" ht="12.75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1:32" ht="12.75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spans="1:32" ht="12.75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1:32" ht="12.75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1:32" ht="12.75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</row>
    <row r="601" spans="1:32" ht="12.75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</row>
    <row r="602" spans="1:32" ht="12.75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</row>
    <row r="603" spans="1:32" ht="12.75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</row>
    <row r="604" spans="1:32" ht="12.75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</row>
    <row r="605" spans="1:32" ht="12.75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</row>
    <row r="606" spans="1:32" ht="12.75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</row>
    <row r="607" spans="1:32" ht="12.75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</row>
    <row r="608" spans="1:32" ht="12.75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</row>
    <row r="609" spans="1:32" ht="12.75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</row>
    <row r="610" spans="1:32" ht="12.75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</row>
    <row r="611" spans="1:32" ht="12.75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</row>
    <row r="612" spans="1:32" ht="12.75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</row>
    <row r="613" spans="1:32" ht="12.75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</row>
    <row r="614" spans="1:32" ht="12.75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</row>
    <row r="615" spans="1:32" ht="12.75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</row>
    <row r="616" spans="1:32" ht="12.75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</row>
    <row r="617" spans="1:32" ht="12.75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</row>
    <row r="618" spans="1:32" ht="12.75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</row>
    <row r="619" spans="1:32" ht="12.75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</row>
    <row r="620" spans="1:32" ht="12.75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</row>
    <row r="621" spans="1:32" ht="12.75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</row>
    <row r="622" spans="1:32" ht="12.75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</row>
    <row r="623" spans="1:32" ht="12.75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</row>
    <row r="624" spans="1:32" ht="12.75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</row>
    <row r="625" spans="1:32" ht="12.75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</row>
    <row r="626" spans="1:32" ht="12.75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</row>
    <row r="627" spans="1:32" ht="12.75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</row>
    <row r="628" spans="1:32" ht="12.75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</row>
    <row r="629" spans="1:32" ht="12.75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</row>
    <row r="630" spans="1:32" ht="12.75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</row>
    <row r="631" spans="1:32" ht="12.75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</row>
    <row r="632" spans="1:32" ht="12.75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</row>
    <row r="633" spans="1:32" ht="12.75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</row>
    <row r="634" spans="1:32" ht="12.75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</row>
    <row r="635" spans="1:32" ht="12.75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</row>
    <row r="636" spans="1:32" ht="12.75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</row>
    <row r="637" spans="1:32" ht="12.75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</row>
    <row r="638" spans="1:32" ht="12.75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</row>
    <row r="639" spans="1:32" ht="12.75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</row>
    <row r="640" spans="1:32" ht="12.75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</row>
    <row r="641" spans="1:32" ht="12.75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</row>
    <row r="642" spans="1:32" ht="12.75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</row>
    <row r="643" spans="1:32" ht="12.75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</row>
    <row r="644" spans="1:32" ht="12.75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</row>
    <row r="645" spans="1:32" ht="12.75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</row>
    <row r="646" spans="1:32" ht="12.75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</row>
    <row r="647" spans="1:32" ht="12.75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</row>
    <row r="648" spans="1:32" ht="12.75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</row>
    <row r="649" spans="1:32" ht="12.75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</row>
    <row r="650" spans="1:32" ht="12.75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</row>
    <row r="651" spans="1:32" ht="12.75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</row>
    <row r="652" spans="1:32" ht="12.75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</row>
    <row r="653" spans="1:32" ht="12.75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</row>
    <row r="654" spans="1:32" ht="12.75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spans="1:32" ht="12.75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spans="1:32" ht="12.75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</row>
    <row r="657" spans="1:32" ht="12.75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</row>
    <row r="658" spans="1:32" ht="12.75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spans="1:32" ht="12.75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spans="1:32" ht="12.75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</row>
    <row r="661" spans="1:32" ht="12.75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</row>
    <row r="662" spans="1:32" ht="12.75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</row>
    <row r="663" spans="1:32" ht="12.75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</row>
    <row r="664" spans="1:32" ht="12.75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</row>
    <row r="665" spans="1:32" ht="12.75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</row>
    <row r="666" spans="1:32" ht="12.75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</row>
    <row r="667" spans="1:32" ht="12.75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</row>
    <row r="668" spans="1:32" ht="12.75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</row>
    <row r="669" spans="1:32" ht="12.75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</row>
    <row r="670" spans="1:32" ht="12.75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</row>
    <row r="671" spans="1:32" ht="12.75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</row>
    <row r="672" spans="1:32" ht="12.75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</row>
    <row r="673" spans="1:32" ht="12.75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</row>
    <row r="674" spans="1:32" ht="12.75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</row>
    <row r="675" spans="1:32" ht="12.75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</row>
    <row r="676" spans="1:32" ht="12.75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</row>
    <row r="677" spans="1:32" ht="12.75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</row>
    <row r="678" spans="1:32" ht="12.75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</row>
    <row r="679" spans="1:32" ht="12.75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</row>
    <row r="680" spans="1:32" ht="12.75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</row>
    <row r="681" spans="1:32" ht="12.75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</row>
    <row r="682" spans="1:32" ht="12.75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</row>
    <row r="683" spans="1:32" ht="12.75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</row>
    <row r="684" spans="1:32" ht="12.75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</row>
    <row r="685" spans="1:32" ht="12.75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</row>
    <row r="686" spans="1:32" ht="12.75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</row>
    <row r="687" spans="1:32" ht="12.75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</row>
    <row r="688" spans="1:32" ht="12.75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</row>
    <row r="689" spans="1:32" ht="12.75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</row>
    <row r="690" spans="1:32" ht="12.75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</row>
    <row r="691" spans="1:32" ht="12.75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</row>
    <row r="692" spans="1:32" ht="12.75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</row>
    <row r="693" spans="1:32" ht="12.75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</row>
    <row r="694" spans="1:32" ht="12.75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</row>
    <row r="695" spans="1:32" ht="12.75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</row>
    <row r="696" spans="1:32" ht="12.75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</row>
    <row r="697" spans="1:32" ht="12.75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</row>
    <row r="698" spans="1:32" ht="12.75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</row>
    <row r="699" spans="1:32" ht="12.75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</row>
    <row r="700" spans="1:32" ht="12.75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</row>
    <row r="701" spans="1:32" ht="12.75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</row>
    <row r="702" spans="1:32" ht="12.75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</row>
    <row r="703" spans="1:32" ht="12.75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</row>
    <row r="704" spans="1:32" ht="12.75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</row>
    <row r="705" spans="1:32" ht="12.75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</row>
    <row r="706" spans="1:32" ht="12.75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</row>
    <row r="707" spans="1:32" ht="12.75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</row>
    <row r="708" spans="1:32" ht="12.75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</row>
    <row r="709" spans="1:32" ht="12.75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</row>
    <row r="710" spans="1:32" ht="12.75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</row>
    <row r="711" spans="1:32" ht="12.75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</row>
    <row r="712" spans="1:32" ht="12.75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</row>
    <row r="713" spans="1:32" ht="12.75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</row>
    <row r="714" spans="1:32" ht="12.75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</row>
    <row r="715" spans="1:32" ht="12.75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spans="1:32" ht="12.75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</row>
    <row r="717" spans="1:32" ht="12.75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spans="1:32" ht="12.75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</row>
    <row r="719" spans="1:32" ht="12.75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</row>
    <row r="720" spans="1:32" ht="12.75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</row>
    <row r="721" spans="1:32" ht="12.75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</row>
    <row r="722" spans="1:32" ht="12.75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</row>
    <row r="723" spans="1:32" ht="12.75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</row>
    <row r="724" spans="1:32" ht="12.75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</row>
    <row r="725" spans="1:32" ht="12.75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</row>
    <row r="726" spans="1:32" ht="12.75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</row>
    <row r="727" spans="1:32" ht="12.75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</row>
    <row r="728" spans="1:32" ht="12.75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</row>
    <row r="729" spans="1:32" ht="12.75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</row>
    <row r="730" spans="1:32" ht="12.75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</row>
    <row r="731" spans="1:32" ht="12.75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</row>
    <row r="732" spans="1:32" ht="12.75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</row>
    <row r="733" spans="1:32" ht="12.75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</row>
    <row r="734" spans="1:32" ht="12.75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</row>
    <row r="735" spans="1:32" ht="12.75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</row>
    <row r="736" spans="1:32" ht="12.75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</row>
    <row r="737" spans="1:32" ht="12.75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</row>
    <row r="738" spans="1:32" ht="12.75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</row>
    <row r="739" spans="1:32" ht="12.75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</row>
    <row r="740" spans="1:32" ht="12.75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</row>
    <row r="741" spans="1:32" ht="12.75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</row>
    <row r="742" spans="1:32" ht="12.75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</row>
    <row r="743" spans="1:32" ht="12.75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</row>
    <row r="744" spans="1:32" ht="12.75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</row>
    <row r="745" spans="1:32" ht="12.75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</row>
    <row r="746" spans="1:32" ht="12.75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</row>
    <row r="747" spans="1:32" ht="12.75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</row>
    <row r="748" spans="1:32" ht="12.75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</row>
    <row r="749" spans="1:32" ht="12.75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</row>
    <row r="750" spans="1:32" ht="12.75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</row>
    <row r="751" spans="1:32" ht="12.75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</row>
    <row r="752" spans="1:32" ht="12.75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</row>
    <row r="753" spans="1:32" ht="12.75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</row>
    <row r="754" spans="1:32" ht="12.75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</row>
    <row r="755" spans="1:32" ht="12.75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</row>
    <row r="756" spans="1:32" ht="12.75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</row>
    <row r="757" spans="1:32" ht="12.75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</row>
    <row r="758" spans="1:32" ht="12.75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</row>
    <row r="759" spans="1:32" ht="12.75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</row>
    <row r="760" spans="1:32" ht="12.75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</row>
    <row r="761" spans="1:32" ht="12.75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</row>
    <row r="762" spans="1:32" ht="12.75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</row>
    <row r="763" spans="1:32" ht="12.75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</row>
    <row r="764" spans="1:32" ht="12.75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</row>
    <row r="765" spans="1:32" ht="12.75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</row>
    <row r="766" spans="1:32" ht="12.75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</row>
    <row r="767" spans="1:32" ht="12.75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</row>
    <row r="768" spans="1:32" ht="12.75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</row>
    <row r="769" spans="1:32" ht="12.75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</row>
    <row r="770" spans="1:32" ht="12.75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</row>
    <row r="771" spans="1:32" ht="12.75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</row>
    <row r="772" spans="1:32" ht="12.75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</row>
    <row r="773" spans="1:32" ht="12.75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</row>
    <row r="774" spans="1:32" ht="12.75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</row>
    <row r="775" spans="1:32" ht="12.75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</row>
    <row r="776" spans="1:32" ht="12.75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</row>
    <row r="777" spans="1:32" ht="12.75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</row>
    <row r="778" spans="1:32" ht="12.75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</row>
    <row r="779" spans="1:32" ht="12.75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</row>
    <row r="780" spans="1:32" ht="12.75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</row>
    <row r="781" spans="1:32" ht="12.75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</row>
    <row r="782" spans="1:32" ht="12.75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</row>
    <row r="783" spans="1:32" ht="12.75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</row>
    <row r="784" spans="1:32" ht="12.75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</row>
    <row r="785" spans="1:32" ht="12.75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</row>
    <row r="786" spans="1:32" ht="12.75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</row>
    <row r="787" spans="1:32" ht="12.75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</row>
    <row r="788" spans="1:32" ht="12.75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</row>
    <row r="789" spans="1:32" ht="12.75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</row>
    <row r="790" spans="1:32" ht="12.75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</row>
    <row r="791" spans="1:32" ht="12.75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</row>
    <row r="792" spans="1:32" ht="12.75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</row>
    <row r="793" spans="1:32" ht="12.75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</row>
    <row r="794" spans="1:32" ht="12.75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</row>
    <row r="795" spans="1:32" ht="12.75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</row>
    <row r="796" spans="1:32" ht="12.75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</row>
    <row r="797" spans="1:32" ht="12.75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</row>
    <row r="798" spans="1:32" ht="12.75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</row>
    <row r="799" spans="1:32" ht="12.75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</row>
    <row r="800" spans="1:32" ht="12.75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</row>
    <row r="801" spans="1:32" ht="12.75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</row>
    <row r="802" spans="1:32" ht="12.75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</row>
    <row r="803" spans="1:32" ht="12.75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</row>
    <row r="804" spans="1:32" ht="12.75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</row>
    <row r="805" spans="1:32" ht="12.75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</row>
    <row r="806" spans="1:32" ht="12.75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</row>
    <row r="807" spans="1:32" ht="12.75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</row>
    <row r="808" spans="1:32" ht="12.75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</row>
    <row r="809" spans="1:32" ht="12.75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</row>
    <row r="810" spans="1:32" ht="12.75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</row>
    <row r="811" spans="1:32" ht="12.75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</row>
    <row r="812" spans="1:32" ht="12.75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</row>
    <row r="813" spans="1:32" ht="12.75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</row>
    <row r="814" spans="1:32" ht="12.75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</row>
    <row r="815" spans="1:32" ht="12.75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</row>
    <row r="816" spans="1:32" ht="12.75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</row>
    <row r="817" spans="1:32" ht="12.75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</row>
    <row r="818" spans="1:32" ht="12.75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</row>
    <row r="819" spans="1:32" ht="12.75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</row>
    <row r="820" spans="1:32" ht="12.75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</row>
    <row r="821" spans="1:32" ht="12.75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</row>
    <row r="822" spans="1:32" ht="12.75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</row>
    <row r="823" spans="1:32" ht="12.75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</row>
    <row r="824" spans="1:32" ht="12.75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</row>
    <row r="825" spans="1:32" ht="12.75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</row>
    <row r="826" spans="1:32" ht="12.75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</row>
    <row r="827" spans="1:32" ht="12.75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</row>
    <row r="828" spans="1:32" ht="12.75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</row>
    <row r="829" spans="1:32" ht="12.75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</row>
    <row r="830" spans="1:32" ht="12.75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</row>
    <row r="831" spans="1:32" ht="12.75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</row>
    <row r="832" spans="1:32" ht="12.75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</row>
    <row r="833" spans="1:32" ht="12.75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</row>
    <row r="834" spans="1:32" ht="12.75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</row>
    <row r="835" spans="1:32" ht="12.75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</row>
    <row r="836" spans="1:32" ht="12.75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</row>
    <row r="837" spans="1:32" ht="12.75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</row>
    <row r="838" spans="1:32" ht="12.75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</row>
    <row r="839" spans="1:32" ht="12.75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</row>
    <row r="840" spans="1:32" ht="12.75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</row>
    <row r="841" spans="1:32" ht="12.75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</row>
    <row r="842" spans="1:32" ht="12.75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</row>
    <row r="843" spans="1:32" ht="12.75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</row>
    <row r="844" spans="1:32" ht="12.75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</row>
    <row r="845" spans="1:32" ht="12.75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</row>
    <row r="846" spans="1:32" ht="12.75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</row>
    <row r="847" spans="1:32" ht="12.75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</row>
    <row r="848" spans="1:32" ht="12.75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</row>
    <row r="849" spans="1:32" ht="12.75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</row>
    <row r="850" spans="1:32" ht="12.75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</row>
    <row r="851" spans="1:32" ht="12.75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</row>
    <row r="852" spans="1:32" ht="12.75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</row>
    <row r="853" spans="1:32" ht="12.75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</row>
    <row r="854" spans="1:32" ht="12.75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</row>
    <row r="855" spans="1:32" ht="12.75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</row>
    <row r="856" spans="1:32" ht="12.75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</row>
    <row r="857" spans="1:32" ht="12.75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</row>
    <row r="858" spans="1:32" ht="12.75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</row>
    <row r="859" spans="1:32" ht="12.75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</row>
    <row r="860" spans="1:32" ht="12.75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</row>
    <row r="861" spans="1:32" ht="12.75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</row>
    <row r="862" spans="1:32" ht="12.75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</row>
    <row r="863" spans="1:32" ht="12.75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</row>
    <row r="864" spans="1:32" ht="12.75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</row>
    <row r="865" spans="1:32" ht="12.75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</row>
    <row r="866" spans="1:32" ht="12.75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</row>
    <row r="867" spans="1:32" ht="12.75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</row>
    <row r="868" spans="1:32" ht="12.75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</row>
    <row r="869" spans="1:32" ht="12.75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</row>
    <row r="870" spans="1:32" ht="12.75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</row>
    <row r="871" spans="1:32" ht="12.75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</row>
    <row r="872" spans="1:32" ht="12.75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</row>
    <row r="873" spans="1:32" ht="12.75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</row>
    <row r="874" spans="1:32" ht="12.75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</row>
    <row r="875" spans="1:32" ht="12.75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</row>
    <row r="876" spans="1:32" ht="12.75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</row>
    <row r="877" spans="1:32" ht="12.75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</row>
    <row r="878" spans="1:32" ht="12.75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</row>
    <row r="879" spans="1:32" ht="12.75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</row>
    <row r="880" spans="1:32" ht="12.75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</row>
    <row r="881" spans="1:32" ht="12.75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</row>
    <row r="882" spans="1:32" ht="12.75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</row>
    <row r="883" spans="1:32" ht="12.75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</row>
    <row r="884" spans="1:32" ht="12.75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</row>
    <row r="885" spans="1:32" ht="12.75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</row>
    <row r="886" spans="1:32" ht="12.75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</row>
    <row r="887" spans="1:32" ht="12.75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</row>
    <row r="888" spans="1:32" ht="12.75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</row>
    <row r="889" spans="1:32" ht="12.75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</row>
    <row r="890" spans="1:32" ht="12.75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</row>
    <row r="891" spans="1:32" ht="12.75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</row>
    <row r="892" spans="1:32" ht="12.75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</row>
    <row r="893" spans="1:32" ht="12.75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</row>
    <row r="894" spans="1:32" ht="12.75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</row>
    <row r="895" spans="1:32" ht="12.75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</row>
    <row r="896" spans="1:32" ht="12.75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</row>
    <row r="897" spans="1:32" ht="12.75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</row>
    <row r="898" spans="1:32" ht="12.75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</row>
    <row r="899" spans="1:32" ht="12.75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</row>
    <row r="900" spans="1:32" ht="12.75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</row>
    <row r="901" spans="1:32" ht="12.75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</row>
    <row r="902" spans="1:32" ht="12.75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</row>
    <row r="903" spans="1:32" ht="12.75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</row>
    <row r="904" spans="1:32" ht="12.75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</row>
    <row r="905" spans="1:32" ht="12.75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</row>
    <row r="906" spans="1:32" ht="12.75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</row>
    <row r="907" spans="1:32" ht="12.75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</row>
    <row r="908" spans="1:32" ht="12.75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</row>
    <row r="909" spans="1:32" ht="12.75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</row>
    <row r="910" spans="1:32" ht="12.75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</row>
    <row r="911" spans="1:32" ht="12.75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</row>
    <row r="912" spans="1:32" ht="12.75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</row>
    <row r="913" spans="1:32" ht="12.75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</row>
    <row r="914" spans="1:32" ht="12.75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</row>
    <row r="915" spans="1:32" ht="12.75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</row>
    <row r="916" spans="1:32" ht="12.75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</row>
    <row r="917" spans="1:32" ht="12.75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</row>
    <row r="918" spans="1:32" ht="12.75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</row>
    <row r="919" spans="1:32" ht="12.75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</row>
    <row r="920" spans="1:32" ht="12.75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</row>
    <row r="921" spans="1:32" ht="12.75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</row>
    <row r="922" spans="1:32" ht="12.75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</row>
    <row r="923" spans="1:32" ht="12.75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</row>
    <row r="924" spans="1:32" ht="12.75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</row>
    <row r="925" spans="1:32" ht="12.75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</row>
    <row r="926" spans="1:32" ht="12.75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</row>
    <row r="927" spans="1:32" ht="12.75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</row>
    <row r="928" spans="1:32" ht="12.75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</row>
    <row r="929" spans="1:32" ht="12.75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</row>
    <row r="930" spans="1:32" ht="12.75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</row>
    <row r="931" spans="1:32" ht="12.75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</row>
    <row r="932" spans="1:32" ht="12.75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</row>
    <row r="933" spans="1:32" ht="12.75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</row>
    <row r="934" spans="1:32" ht="12.75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</row>
    <row r="935" spans="1:32" ht="12.75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</row>
    <row r="936" spans="1:32" ht="12.75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</row>
    <row r="937" spans="1:32" ht="12.75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</row>
    <row r="938" spans="1:32" ht="12.75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</row>
    <row r="939" spans="1:32" ht="12.75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</row>
    <row r="940" spans="1:32" ht="12.75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</row>
    <row r="941" spans="1:32" ht="12.75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</row>
    <row r="942" spans="1:32" ht="12.75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</row>
    <row r="943" spans="1:32" ht="12.75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</row>
    <row r="944" spans="1:32" ht="12.75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</row>
    <row r="945" spans="1:32" ht="12.75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</row>
    <row r="946" spans="1:32" ht="12.75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</row>
    <row r="947" spans="1:32" ht="12.75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</row>
    <row r="948" spans="1:32" ht="12.75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</row>
    <row r="949" spans="1:32" ht="12.75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</row>
    <row r="950" spans="1:32" ht="12.75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</row>
    <row r="951" spans="1:32" ht="12.75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</row>
    <row r="952" spans="1:32" ht="12.75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</row>
    <row r="953" spans="1:32" ht="12.75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</row>
    <row r="954" spans="1:32" ht="12.75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</row>
    <row r="955" spans="1:32" ht="12.75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</row>
    <row r="956" spans="1:32" ht="12.75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</row>
    <row r="957" spans="1:32" ht="12.75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</row>
    <row r="958" spans="1:32" ht="12.75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</row>
    <row r="959" spans="1:32" ht="12.75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</row>
    <row r="960" spans="1:32" ht="12.75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</row>
    <row r="961" spans="1:32" ht="12.75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</row>
    <row r="962" spans="1:32" ht="12.75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</row>
    <row r="963" spans="1:32" ht="12.75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</row>
    <row r="964" spans="1:32" ht="12.75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</row>
    <row r="965" spans="1:32" ht="12.75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</row>
    <row r="966" spans="1:32" ht="12.75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</row>
    <row r="967" spans="1:32" ht="12.75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</row>
    <row r="968" spans="1:32" ht="12.75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</row>
    <row r="969" spans="1:32" ht="12.75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</row>
    <row r="970" spans="1:32" ht="12.75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</row>
    <row r="971" spans="1:32" ht="12.75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</row>
    <row r="972" spans="1:32" ht="12.75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</row>
    <row r="973" spans="1:32" ht="12.75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</row>
    <row r="974" spans="1:32" ht="12.75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</row>
    <row r="975" spans="1:32" ht="12.75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</row>
    <row r="976" spans="1:32" ht="12.75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</row>
    <row r="977" spans="1:32" ht="12.75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</row>
    <row r="978" spans="1:32" ht="12.75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</row>
    <row r="979" spans="1:32" ht="12.75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</row>
    <row r="980" spans="1:32" ht="12.75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</row>
    <row r="981" spans="1:32" ht="12.75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</row>
    <row r="982" spans="1:32" ht="12.75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</row>
    <row r="983" spans="1:32" ht="12.75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</row>
    <row r="984" spans="1:32" ht="12.75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</row>
    <row r="985" spans="1:32" ht="12.75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</row>
    <row r="986" spans="1:32" ht="12.75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</row>
    <row r="987" spans="1:32" ht="12.75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</row>
    <row r="988" spans="1:32" ht="12.75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</row>
    <row r="989" spans="1:32" ht="12.75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</row>
    <row r="990" spans="1:32" ht="12.75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</row>
    <row r="991" spans="1:32" ht="12.75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</row>
    <row r="992" spans="1:32" ht="12.75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</row>
    <row r="993" spans="1:32" ht="12.75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</row>
    <row r="994" spans="1:32" ht="12.75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</row>
    <row r="995" spans="1:32" ht="12.75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</row>
    <row r="996" spans="1:32" ht="12.75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</row>
    <row r="997" spans="1:32" ht="12.75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</row>
    <row r="998" spans="1:32" ht="12.75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</row>
    <row r="999" spans="1:32" ht="12.75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</row>
    <row r="1000" spans="1:32" ht="12.75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</row>
  </sheetData>
  <mergeCells count="6">
    <mergeCell ref="N22:O22"/>
    <mergeCell ref="B6:O6"/>
    <mergeCell ref="B1:O1"/>
    <mergeCell ref="B3:O3"/>
    <mergeCell ref="B4:O4"/>
    <mergeCell ref="C5:O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outlinePr summaryBelow="0" summaryRight="0"/>
  </sheetPr>
  <dimension ref="A1:AF1000"/>
  <sheetViews>
    <sheetView topLeftCell="C1" workbookViewId="0">
      <selection activeCell="B4" sqref="B4:O4"/>
    </sheetView>
  </sheetViews>
  <sheetFormatPr defaultColWidth="14.42578125" defaultRowHeight="15.75" customHeight="1"/>
  <cols>
    <col min="1" max="1" width="3.85546875" hidden="1" customWidth="1"/>
    <col min="2" max="2" width="9.42578125" hidden="1" customWidth="1"/>
    <col min="3" max="4" width="23.5703125" customWidth="1"/>
    <col min="5" max="5" width="11.85546875" customWidth="1"/>
    <col min="6" max="6" width="12.5703125" customWidth="1"/>
    <col min="7" max="7" width="12" customWidth="1"/>
    <col min="8" max="8" width="12" hidden="1" customWidth="1"/>
    <col min="9" max="10" width="14.42578125" hidden="1"/>
    <col min="12" max="12" width="14.42578125" hidden="1"/>
    <col min="13" max="13" width="14.42578125" bestFit="1" customWidth="1"/>
    <col min="14" max="14" width="5.7109375" bestFit="1" customWidth="1"/>
    <col min="15" max="15" width="12.85546875" bestFit="1" customWidth="1"/>
    <col min="16" max="16" width="14.42578125" hidden="1"/>
    <col min="17" max="18" width="0" hidden="1" customWidth="1"/>
  </cols>
  <sheetData>
    <row r="1" spans="1:32" ht="84.75" customHeight="1">
      <c r="A1" s="1"/>
      <c r="B1" s="35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2.75" hidden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3" t="s">
        <v>0</v>
      </c>
      <c r="R2" s="4">
        <v>6.25E-2</v>
      </c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2.75">
      <c r="A3" s="1"/>
      <c r="B3" s="36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2"/>
      <c r="Q3" s="5" t="s">
        <v>1</v>
      </c>
      <c r="R3" s="5">
        <v>0.7</v>
      </c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2.75">
      <c r="A4" s="1"/>
      <c r="B4" s="37" t="s">
        <v>73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2.75">
      <c r="A5" s="13"/>
      <c r="B5" s="6"/>
      <c r="C5" s="60" t="s">
        <v>70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12.75">
      <c r="A6" s="1"/>
      <c r="B6" s="57" t="s">
        <v>71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2.75">
      <c r="A7" s="1"/>
      <c r="B7" s="7"/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8"/>
      <c r="O7" s="8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35.25" customHeight="1">
      <c r="A8" s="1"/>
      <c r="B8" s="9" t="s">
        <v>3</v>
      </c>
      <c r="C8" s="9" t="s">
        <v>11</v>
      </c>
      <c r="D8" s="9" t="s">
        <v>6</v>
      </c>
      <c r="E8" s="9" t="s">
        <v>14</v>
      </c>
      <c r="F8" s="9" t="s">
        <v>15</v>
      </c>
      <c r="G8" s="9" t="s">
        <v>16</v>
      </c>
      <c r="H8" s="9" t="str">
        <f>CONCATENATE("Laiko limitas ",TEXT(R2,"hh:mm:ss"))</f>
        <v>Laiko limitas 01:30:00</v>
      </c>
      <c r="I8" s="9" t="s">
        <v>19</v>
      </c>
      <c r="J8" s="9" t="s">
        <v>20</v>
      </c>
      <c r="K8" s="9" t="s">
        <v>22</v>
      </c>
      <c r="L8" s="9" t="s">
        <v>23</v>
      </c>
      <c r="M8" s="9" t="s">
        <v>25</v>
      </c>
      <c r="N8" s="10" t="s">
        <v>13</v>
      </c>
      <c r="O8" s="9" t="s">
        <v>26</v>
      </c>
      <c r="P8" s="3"/>
      <c r="Q8" s="3" t="s">
        <v>27</v>
      </c>
      <c r="R8" s="3" t="s">
        <v>28</v>
      </c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2.75">
      <c r="A9" s="13" t="s">
        <v>29</v>
      </c>
      <c r="B9" s="11" t="s">
        <v>30</v>
      </c>
      <c r="C9" s="12" t="s">
        <v>33</v>
      </c>
      <c r="D9" s="12" t="s">
        <v>35</v>
      </c>
      <c r="E9" s="14">
        <v>0.65694444444444444</v>
      </c>
      <c r="F9" s="14">
        <v>0.69126157407407407</v>
      </c>
      <c r="G9" s="16">
        <f t="shared" ref="G9:G20" si="0">IF(OR($E9="",$F9=""),"Need data",IF($E9="NS","NS",IF($F9="NF","NF",$F9-$E9)))</f>
        <v>3.4317129629629628E-2</v>
      </c>
      <c r="H9" s="16" t="str">
        <f t="shared" ref="H9:H20" si="1">IF(OR($G9="Need data",$G9="NS",$G9="NF",$G9&lt;=$R$2),"","V.L.N.")</f>
        <v/>
      </c>
      <c r="I9" s="18">
        <v>0</v>
      </c>
      <c r="J9" s="20">
        <f t="shared" ref="J9:J20" si="2">I9*$Q$9</f>
        <v>0</v>
      </c>
      <c r="K9" s="16">
        <v>0</v>
      </c>
      <c r="L9" s="16"/>
      <c r="M9" s="16">
        <f t="shared" ref="M9:M17" si="3">IF(OR($E9="",$F9=""),"Need data",IF($E9="NS","NS",IF($F9="NF","NF",IF($H9="V.L.N.","V.L.N.",$G9+$J9+$K9-$L9))))</f>
        <v>3.4317129629629628E-2</v>
      </c>
      <c r="N9" s="17">
        <v>1</v>
      </c>
      <c r="O9" s="15">
        <f t="shared" ref="O9:O19" si="4">P9*$R$3</f>
        <v>70</v>
      </c>
      <c r="P9" s="15">
        <v>100</v>
      </c>
      <c r="Q9" s="4">
        <v>3.472222222222222E-3</v>
      </c>
      <c r="R9" s="4">
        <v>1.1805555555555555E-2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12.75">
      <c r="A10" s="13" t="s">
        <v>29</v>
      </c>
      <c r="B10" s="11" t="s">
        <v>17</v>
      </c>
      <c r="C10" s="12" t="s">
        <v>18</v>
      </c>
      <c r="D10" s="22" t="s">
        <v>21</v>
      </c>
      <c r="E10" s="14">
        <v>0.64444444444444449</v>
      </c>
      <c r="F10" s="14">
        <v>0.68307870370370372</v>
      </c>
      <c r="G10" s="16">
        <f t="shared" si="0"/>
        <v>3.8634259259259229E-2</v>
      </c>
      <c r="H10" s="16" t="str">
        <f t="shared" si="1"/>
        <v/>
      </c>
      <c r="I10" s="18">
        <v>0</v>
      </c>
      <c r="J10" s="20">
        <f t="shared" si="2"/>
        <v>0</v>
      </c>
      <c r="K10" s="16">
        <v>0</v>
      </c>
      <c r="L10" s="16"/>
      <c r="M10" s="16">
        <f t="shared" si="3"/>
        <v>3.8634259259259229E-2</v>
      </c>
      <c r="N10" s="17">
        <v>2</v>
      </c>
      <c r="O10" s="15">
        <f t="shared" si="4"/>
        <v>58.099999999999994</v>
      </c>
      <c r="P10" s="15">
        <v>83</v>
      </c>
      <c r="Q10" s="19"/>
      <c r="R10" s="21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12.75">
      <c r="A11" s="13" t="s">
        <v>29</v>
      </c>
      <c r="B11" s="11" t="s">
        <v>48</v>
      </c>
      <c r="C11" s="12" t="s">
        <v>49</v>
      </c>
      <c r="D11" s="22" t="s">
        <v>51</v>
      </c>
      <c r="E11" s="14">
        <v>0.65486111111111112</v>
      </c>
      <c r="F11" s="14">
        <v>0.69216435185185188</v>
      </c>
      <c r="G11" s="16">
        <f t="shared" si="0"/>
        <v>3.7303240740740762E-2</v>
      </c>
      <c r="H11" s="16" t="str">
        <f t="shared" si="1"/>
        <v/>
      </c>
      <c r="I11" s="18">
        <v>0</v>
      </c>
      <c r="J11" s="20">
        <f t="shared" si="2"/>
        <v>0</v>
      </c>
      <c r="K11" s="16">
        <v>2.0833333333333333E-3</v>
      </c>
      <c r="L11" s="16"/>
      <c r="M11" s="16">
        <f t="shared" si="3"/>
        <v>3.9386574074074095E-2</v>
      </c>
      <c r="N11" s="17">
        <v>3</v>
      </c>
      <c r="O11" s="15">
        <f t="shared" si="4"/>
        <v>50.4</v>
      </c>
      <c r="P11" s="15">
        <v>72</v>
      </c>
      <c r="Q11" s="19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12.75">
      <c r="A12" s="13" t="s">
        <v>29</v>
      </c>
      <c r="B12" s="11" t="s">
        <v>42</v>
      </c>
      <c r="C12" s="12" t="s">
        <v>43</v>
      </c>
      <c r="D12" s="22" t="s">
        <v>44</v>
      </c>
      <c r="E12" s="14">
        <v>0.64027777777777772</v>
      </c>
      <c r="F12" s="14">
        <v>0.68116898148148153</v>
      </c>
      <c r="G12" s="16">
        <f t="shared" si="0"/>
        <v>4.0891203703703805E-2</v>
      </c>
      <c r="H12" s="16" t="str">
        <f t="shared" si="1"/>
        <v/>
      </c>
      <c r="I12" s="18">
        <v>0</v>
      </c>
      <c r="J12" s="20">
        <f t="shared" si="2"/>
        <v>0</v>
      </c>
      <c r="K12" s="16">
        <v>0</v>
      </c>
      <c r="L12" s="16"/>
      <c r="M12" s="16">
        <f t="shared" si="3"/>
        <v>4.0891203703703805E-2</v>
      </c>
      <c r="N12" s="17">
        <v>4</v>
      </c>
      <c r="O12" s="15">
        <f t="shared" si="4"/>
        <v>43.4</v>
      </c>
      <c r="P12" s="18">
        <v>62</v>
      </c>
      <c r="Q12" s="19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2.75">
      <c r="A13" s="13" t="s">
        <v>29</v>
      </c>
      <c r="B13" s="11" t="s">
        <v>31</v>
      </c>
      <c r="C13" s="12" t="s">
        <v>32</v>
      </c>
      <c r="D13" s="22" t="s">
        <v>34</v>
      </c>
      <c r="E13" s="14">
        <v>0.63541666666666663</v>
      </c>
      <c r="F13" s="14">
        <v>0.67681712962962959</v>
      </c>
      <c r="G13" s="16">
        <f t="shared" si="0"/>
        <v>4.1400462962962958E-2</v>
      </c>
      <c r="H13" s="16" t="str">
        <f t="shared" si="1"/>
        <v/>
      </c>
      <c r="I13" s="18">
        <v>0</v>
      </c>
      <c r="J13" s="20">
        <f t="shared" si="2"/>
        <v>0</v>
      </c>
      <c r="K13" s="16">
        <v>0</v>
      </c>
      <c r="L13" s="16"/>
      <c r="M13" s="16">
        <f t="shared" si="3"/>
        <v>4.1400462962962958E-2</v>
      </c>
      <c r="N13" s="17">
        <v>5</v>
      </c>
      <c r="O13" s="15">
        <f t="shared" si="4"/>
        <v>37.799999999999997</v>
      </c>
      <c r="P13" s="18">
        <v>54</v>
      </c>
      <c r="Q13" s="19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2.75">
      <c r="A14" s="13" t="s">
        <v>29</v>
      </c>
      <c r="B14" s="11" t="s">
        <v>54</v>
      </c>
      <c r="C14" s="12" t="s">
        <v>55</v>
      </c>
      <c r="D14" s="22" t="s">
        <v>56</v>
      </c>
      <c r="E14" s="14">
        <v>0.64861111111111114</v>
      </c>
      <c r="F14" s="14">
        <v>0.69403935185185184</v>
      </c>
      <c r="G14" s="16">
        <f t="shared" si="0"/>
        <v>4.54282407407407E-2</v>
      </c>
      <c r="H14" s="16" t="str">
        <f t="shared" si="1"/>
        <v/>
      </c>
      <c r="I14" s="18">
        <v>0</v>
      </c>
      <c r="J14" s="20">
        <f t="shared" si="2"/>
        <v>0</v>
      </c>
      <c r="K14" s="16">
        <v>0</v>
      </c>
      <c r="L14" s="16"/>
      <c r="M14" s="16">
        <f t="shared" si="3"/>
        <v>4.54282407407407E-2</v>
      </c>
      <c r="N14" s="17">
        <v>6</v>
      </c>
      <c r="O14" s="15">
        <f t="shared" si="4"/>
        <v>32.9</v>
      </c>
      <c r="P14" s="23">
        <v>47</v>
      </c>
      <c r="Q14" s="19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2.75">
      <c r="A15" s="13" t="s">
        <v>29</v>
      </c>
      <c r="B15" s="11" t="s">
        <v>50</v>
      </c>
      <c r="C15" s="12" t="s">
        <v>52</v>
      </c>
      <c r="D15" s="22" t="s">
        <v>53</v>
      </c>
      <c r="E15" s="14">
        <v>0.6381944444444444</v>
      </c>
      <c r="F15" s="14">
        <v>0.68387731481481484</v>
      </c>
      <c r="G15" s="16">
        <f t="shared" si="0"/>
        <v>4.5682870370370443E-2</v>
      </c>
      <c r="H15" s="16" t="str">
        <f t="shared" si="1"/>
        <v/>
      </c>
      <c r="I15" s="18">
        <v>0</v>
      </c>
      <c r="J15" s="20">
        <f t="shared" si="2"/>
        <v>0</v>
      </c>
      <c r="K15" s="16">
        <v>0</v>
      </c>
      <c r="L15" s="16"/>
      <c r="M15" s="16">
        <f t="shared" si="3"/>
        <v>4.5682870370370443E-2</v>
      </c>
      <c r="N15" s="17">
        <v>7</v>
      </c>
      <c r="O15" s="15">
        <f t="shared" si="4"/>
        <v>28</v>
      </c>
      <c r="P15" s="23">
        <v>40</v>
      </c>
      <c r="Q15" s="19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2.75">
      <c r="A16" s="13" t="s">
        <v>29</v>
      </c>
      <c r="B16" s="11" t="s">
        <v>39</v>
      </c>
      <c r="C16" s="22" t="s">
        <v>40</v>
      </c>
      <c r="D16" s="12" t="s">
        <v>41</v>
      </c>
      <c r="E16" s="14">
        <v>0.65069444444444446</v>
      </c>
      <c r="F16" s="14">
        <v>0.69714120370370369</v>
      </c>
      <c r="G16" s="16">
        <f t="shared" si="0"/>
        <v>4.6446759259259229E-2</v>
      </c>
      <c r="H16" s="16" t="str">
        <f t="shared" si="1"/>
        <v/>
      </c>
      <c r="I16" s="18">
        <v>0</v>
      </c>
      <c r="J16" s="20">
        <f t="shared" si="2"/>
        <v>0</v>
      </c>
      <c r="K16" s="16">
        <v>0</v>
      </c>
      <c r="L16" s="16"/>
      <c r="M16" s="16">
        <f t="shared" si="3"/>
        <v>4.6446759259259229E-2</v>
      </c>
      <c r="N16" s="17">
        <v>8</v>
      </c>
      <c r="O16" s="15">
        <f t="shared" si="4"/>
        <v>23.099999999999998</v>
      </c>
      <c r="P16" s="23">
        <v>33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2.75">
      <c r="A17" s="13" t="s">
        <v>29</v>
      </c>
      <c r="B17" s="11" t="s">
        <v>60</v>
      </c>
      <c r="C17" s="12" t="s">
        <v>61</v>
      </c>
      <c r="D17" s="22" t="s">
        <v>62</v>
      </c>
      <c r="E17" s="14">
        <v>0.65277777777777779</v>
      </c>
      <c r="F17" s="14">
        <v>0.70173611111111112</v>
      </c>
      <c r="G17" s="16">
        <f t="shared" si="0"/>
        <v>4.8958333333333326E-2</v>
      </c>
      <c r="H17" s="16" t="str">
        <f t="shared" si="1"/>
        <v/>
      </c>
      <c r="I17" s="18">
        <v>0</v>
      </c>
      <c r="J17" s="20">
        <f t="shared" si="2"/>
        <v>0</v>
      </c>
      <c r="K17" s="16">
        <v>0</v>
      </c>
      <c r="L17" s="16"/>
      <c r="M17" s="16">
        <f t="shared" si="3"/>
        <v>4.8958333333333326E-2</v>
      </c>
      <c r="N17" s="17">
        <v>9</v>
      </c>
      <c r="O17" s="15">
        <f t="shared" si="4"/>
        <v>18.899999999999999</v>
      </c>
      <c r="P17" s="23">
        <v>27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2.75">
      <c r="A18" s="13" t="s">
        <v>29</v>
      </c>
      <c r="B18" s="11" t="s">
        <v>36</v>
      </c>
      <c r="C18" s="12" t="s">
        <v>37</v>
      </c>
      <c r="D18" s="22" t="s">
        <v>38</v>
      </c>
      <c r="E18" s="14">
        <v>0.64652777777777781</v>
      </c>
      <c r="F18" s="14">
        <v>0.69994212962962965</v>
      </c>
      <c r="G18" s="16">
        <f t="shared" si="0"/>
        <v>5.3414351851851838E-2</v>
      </c>
      <c r="H18" s="16" t="str">
        <f t="shared" si="1"/>
        <v/>
      </c>
      <c r="I18" s="18">
        <v>0</v>
      </c>
      <c r="J18" s="20">
        <f t="shared" si="2"/>
        <v>0</v>
      </c>
      <c r="K18" s="16">
        <v>0</v>
      </c>
      <c r="L18" s="16"/>
      <c r="M18" s="16">
        <f t="shared" ref="M18:M20" si="5">IF(OR($E18="",$F18=""),"Need data",IF($E18="NS","NS",IF($F18="NF","NF",IF($H18="V.L.N.","V.L.N.",$G18+$J18+$K18))))</f>
        <v>5.3414351851851838E-2</v>
      </c>
      <c r="N18" s="17">
        <v>10</v>
      </c>
      <c r="O18" s="15">
        <f t="shared" si="4"/>
        <v>14.7</v>
      </c>
      <c r="P18" s="23">
        <v>21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12.75">
      <c r="A19" s="13" t="s">
        <v>29</v>
      </c>
      <c r="B19" s="11" t="s">
        <v>45</v>
      </c>
      <c r="C19" s="12" t="s">
        <v>46</v>
      </c>
      <c r="D19" s="22" t="s">
        <v>47</v>
      </c>
      <c r="E19" s="14">
        <v>0.64236111111111116</v>
      </c>
      <c r="F19" s="14">
        <v>0.70130787037037035</v>
      </c>
      <c r="G19" s="16">
        <f t="shared" si="0"/>
        <v>5.8946759259259185E-2</v>
      </c>
      <c r="H19" s="16" t="str">
        <f t="shared" si="1"/>
        <v/>
      </c>
      <c r="I19" s="18">
        <v>0</v>
      </c>
      <c r="J19" s="20">
        <f t="shared" si="2"/>
        <v>0</v>
      </c>
      <c r="K19" s="16">
        <v>0</v>
      </c>
      <c r="L19" s="16"/>
      <c r="M19" s="16">
        <f t="shared" si="5"/>
        <v>5.8946759259259185E-2</v>
      </c>
      <c r="N19" s="17">
        <v>11</v>
      </c>
      <c r="O19" s="15">
        <f t="shared" si="4"/>
        <v>10.5</v>
      </c>
      <c r="P19" s="23">
        <v>15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12.75">
      <c r="A20" s="13"/>
      <c r="B20" s="11" t="s">
        <v>57</v>
      </c>
      <c r="C20" s="12" t="s">
        <v>58</v>
      </c>
      <c r="D20" s="22" t="s">
        <v>59</v>
      </c>
      <c r="E20" s="15" t="s">
        <v>64</v>
      </c>
      <c r="F20" s="15" t="s">
        <v>64</v>
      </c>
      <c r="G20" s="16" t="str">
        <f t="shared" si="0"/>
        <v>NS</v>
      </c>
      <c r="H20" s="16" t="str">
        <f t="shared" si="1"/>
        <v/>
      </c>
      <c r="I20" s="18">
        <v>0</v>
      </c>
      <c r="J20" s="20">
        <f t="shared" si="2"/>
        <v>0</v>
      </c>
      <c r="K20" s="16">
        <v>0</v>
      </c>
      <c r="L20" s="16"/>
      <c r="M20" s="16" t="str">
        <f t="shared" si="5"/>
        <v>NS</v>
      </c>
      <c r="N20" s="17" t="s">
        <v>64</v>
      </c>
      <c r="O20" s="15" t="s">
        <v>64</v>
      </c>
      <c r="P20" s="23">
        <v>10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2.75">
      <c r="A21" s="1"/>
      <c r="B21" s="24"/>
      <c r="C21" s="25"/>
      <c r="D21" s="25"/>
      <c r="E21" s="26"/>
      <c r="F21" s="26"/>
      <c r="G21" s="27"/>
      <c r="H21" s="27"/>
      <c r="I21" s="28"/>
      <c r="J21" s="29"/>
      <c r="K21" s="27"/>
      <c r="L21" s="27"/>
      <c r="M21" s="27"/>
      <c r="N21" s="28"/>
      <c r="O21" s="28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12.75">
      <c r="A22" s="1"/>
      <c r="E22" s="2"/>
      <c r="F22" s="2"/>
      <c r="G22" s="2"/>
      <c r="H22" s="2"/>
      <c r="I22" s="2"/>
      <c r="J22" s="2"/>
      <c r="K22" s="2"/>
      <c r="L22" s="2"/>
      <c r="M22" s="2"/>
      <c r="N22" s="33"/>
      <c r="O22" s="34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2.75">
      <c r="A23" s="13"/>
      <c r="B23" s="30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2.75">
      <c r="A24" s="13"/>
      <c r="B24" s="30"/>
      <c r="C24" s="2"/>
      <c r="D24" s="2"/>
      <c r="E24" s="31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12.7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2.7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12.7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12.7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12.7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12.7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12.7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12.75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2.7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12.75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12.75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12.75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12.75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12.7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12.7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ht="12.7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12.7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12.75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12.7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12.75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12.7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12.75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12.7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12.7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ht="12.7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12.7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2.7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12.7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2.7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12.7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ht="12.7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ht="12.7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ht="12.7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12.7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ht="12.7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ht="12.7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ht="12.7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ht="12.7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ht="12.7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ht="12.7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ht="12.7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ht="12.7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ht="12.7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ht="12.7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ht="12.7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ht="12.7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ht="12.7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ht="12.75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2.7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ht="12.7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ht="12.75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ht="12.75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ht="12.75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ht="12.75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ht="12.75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ht="12.75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ht="12.75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2.7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ht="12.7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ht="12.7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ht="12.7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ht="12.7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12.75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ht="12.75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ht="12.75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ht="12.75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ht="12.7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ht="12.7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ht="12.7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ht="12.7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2.7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ht="12.7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ht="12.7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ht="12.75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ht="12.75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ht="12.7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ht="12.7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ht="12.75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ht="12.7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ht="12.7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ht="12.7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ht="12.7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ht="12.7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ht="12.7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ht="12.7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ht="12.75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ht="12.75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ht="12.75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ht="12.75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12.75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ht="12.75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ht="12.7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ht="12.75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ht="12.7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ht="12.7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ht="12.7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ht="12.7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2.7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ht="12.7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ht="12.7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12.7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ht="12.7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ht="12.7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ht="12.7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ht="12.7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ht="12.7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ht="12.7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ht="12.7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2.7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ht="12.7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2.7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ht="12.7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2.7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ht="12.7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ht="12.7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2.7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ht="12.7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12.7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ht="12.7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12.7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ht="12.7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12.7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ht="12.7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ht="12.7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12.7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ht="12.75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ht="12.75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12.75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ht="12.75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ht="12.7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ht="12.75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ht="12.75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ht="12.75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ht="12.75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ht="12.75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ht="12.75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ht="12.75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ht="12.75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ht="12.75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ht="12.75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ht="12.75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ht="12.75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ht="12.75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ht="12.75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ht="12.75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12.75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2.75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12.75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ht="12.75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ht="12.75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ht="12.7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ht="12.75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ht="12.7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ht="12.7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ht="12.7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ht="12.7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ht="12.7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ht="12.7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ht="12.7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ht="12.7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ht="12.7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ht="12.7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ht="12.7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ht="12.7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ht="12.7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ht="12.7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ht="12.7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ht="12.75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ht="12.75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ht="12.75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ht="12.7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ht="12.7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ht="12.75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ht="12.75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ht="12.75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ht="12.75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ht="12.75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ht="12.75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ht="12.75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ht="12.75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ht="12.75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ht="12.7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ht="12.7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ht="12.7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ht="12.75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ht="12.75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ht="12.75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ht="12.75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ht="12.75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ht="12.75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ht="12.75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ht="12.75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ht="12.75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ht="12.75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ht="12.75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ht="12.75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ht="12.75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ht="12.75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ht="12.75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ht="12.75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ht="12.75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ht="12.75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ht="12.75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ht="12.75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ht="12.75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ht="12.75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ht="12.75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ht="12.75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ht="12.75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ht="12.75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ht="12.75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ht="12.75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ht="12.75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 ht="12.75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ht="12.75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1:32" ht="12.75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1:32" ht="12.75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1:32" ht="12.75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1:32" ht="12.75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1:32" ht="12.75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1:32" ht="12.75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1:32" ht="12.75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1:32" ht="12.75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1:32" ht="12.75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1:32" ht="12.75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1:32" ht="12.75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1:32" ht="12.75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1:32" ht="12.75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1:32" ht="12.75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1:32" ht="12.75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1:32" ht="12.75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1:32" ht="12.75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1:32" ht="12.75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1:32" ht="12.75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1:32" ht="12.75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1:32" ht="12.75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1:32" ht="12.75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1:32" ht="12.75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1:32" ht="12.75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1:32" ht="12.75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1:32" ht="12.75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1:32" ht="12.75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1:32" ht="12.75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1:32" ht="12.75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1:32" ht="12.75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1:32" ht="12.75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1:32" ht="12.75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1:32" ht="12.75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1:32" ht="12.75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1:32" ht="12.75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1:32" ht="12.75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1:32" ht="12.75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1:32" ht="12.75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spans="1:32" ht="12.75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1:32" ht="12.75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spans="1:32" ht="12.75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1:32" ht="12.75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1:32" ht="12.75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1:32" ht="12.75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1:32" ht="12.75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1:32" ht="12.75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spans="1:32" ht="12.75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pans="1:32" ht="12.75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spans="1:32" ht="12.75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1:32" ht="12.75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spans="1:32" ht="12.75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1:32" ht="12.75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1:32" ht="12.75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2" ht="12.75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spans="1:32" ht="12.75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1:32" ht="12.75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spans="1:32" ht="12.75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1:32" ht="12.75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spans="1:32" ht="12.75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1:32" ht="12.75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spans="1:32" ht="12.75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1:32" ht="12.75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pans="1:32" ht="12.75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pans="1:32" ht="12.75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spans="1:32" ht="12.75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spans="1:32" ht="12.75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spans="1:32" ht="12.75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</row>
    <row r="307" spans="1:32" ht="12.75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</row>
    <row r="308" spans="1:32" ht="12.75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spans="1:32" ht="12.75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</row>
    <row r="310" spans="1:32" ht="12.75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spans="1:32" ht="12.75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spans="1:32" ht="12.75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spans="1:32" ht="12.75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</row>
    <row r="314" spans="1:32" ht="12.75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</row>
    <row r="315" spans="1:32" ht="12.75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spans="1:32" ht="12.75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spans="1:32" ht="12.75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pans="1:32" ht="12.75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1:32" ht="12.75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1:32" ht="12.75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1:32" ht="12.75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spans="1:32" ht="12.75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pans="1:32" ht="12.75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spans="1:32" ht="12.75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pans="1:32" ht="12.75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spans="1:32" ht="12.75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spans="1:32" ht="12.75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spans="1:32" ht="12.75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1:32" ht="12.75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</row>
    <row r="330" spans="1:32" ht="12.75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spans="1:32" ht="12.75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spans="1:32" ht="12.75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</row>
    <row r="333" spans="1:32" ht="12.75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spans="1:32" ht="12.75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1:32" ht="12.75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spans="1:32" ht="12.75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1:32" ht="12.75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</row>
    <row r="338" spans="1:32" ht="12.75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spans="1:32" ht="12.75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</row>
    <row r="340" spans="1:32" ht="12.75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spans="1:32" ht="12.75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</row>
    <row r="342" spans="1:32" ht="12.75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spans="1:32" ht="12.75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</row>
    <row r="344" spans="1:32" ht="12.75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pans="1:32" ht="12.75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</row>
    <row r="346" spans="1:32" ht="12.75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spans="1:32" ht="12.75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spans="1:32" ht="12.75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pans="1:32" ht="12.75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spans="1:32" ht="12.75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pans="1:32" ht="12.75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spans="1:32" ht="12.75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pans="1:32" ht="12.75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pans="1:32" ht="12.75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1:32" ht="12.75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1:32" ht="12.75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1:32" ht="12.75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1:32" ht="12.75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1:32" ht="12.75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spans="1:32" ht="12.75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spans="1:32" ht="12.75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</row>
    <row r="362" spans="1:32" ht="12.75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</row>
    <row r="363" spans="1:32" ht="12.75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</row>
    <row r="364" spans="1:32" ht="12.75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spans="1:32" ht="12.75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pans="1:32" ht="12.75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spans="1:32" ht="12.75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</row>
    <row r="368" spans="1:32" ht="12.75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spans="1:32" ht="12.75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spans="1:32" ht="12.75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spans="1:32" ht="12.75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spans="1:32" ht="12.75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spans="1:32" ht="12.75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1:32" ht="12.75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1:32" ht="12.75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pans="1:32" ht="12.75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spans="1:32" ht="12.75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</row>
    <row r="378" spans="1:32" ht="12.75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</row>
    <row r="379" spans="1:32" ht="12.75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</row>
    <row r="380" spans="1:32" ht="12.75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spans="1:32" ht="12.75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spans="1:32" ht="12.75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</row>
    <row r="383" spans="1:32" ht="12.75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</row>
    <row r="384" spans="1:32" ht="12.75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spans="1:32" ht="12.75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</row>
    <row r="386" spans="1:32" ht="12.75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</row>
    <row r="387" spans="1:32" ht="12.75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</row>
    <row r="388" spans="1:32" ht="12.75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spans="1:32" ht="12.75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spans="1:32" ht="12.75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</row>
    <row r="391" spans="1:32" ht="12.75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</row>
    <row r="392" spans="1:32" ht="12.75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spans="1:32" ht="12.75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spans="1:32" ht="12.75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spans="1:32" ht="12.75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pans="1:32" ht="12.75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spans="1:32" ht="12.75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spans="1:32" ht="12.75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spans="1:32" ht="12.75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</row>
    <row r="400" spans="1:32" ht="12.75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</row>
    <row r="401" spans="1:32" ht="12.75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</row>
    <row r="402" spans="1:32" ht="12.75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</row>
    <row r="403" spans="1:32" ht="12.75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</row>
    <row r="404" spans="1:32" ht="12.75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</row>
    <row r="405" spans="1:32" ht="12.75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</row>
    <row r="406" spans="1:32" ht="12.75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spans="1:32" ht="12.75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</row>
    <row r="408" spans="1:32" ht="12.75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</row>
    <row r="409" spans="1:32" ht="12.75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</row>
    <row r="410" spans="1:32" ht="12.75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</row>
    <row r="411" spans="1:32" ht="12.75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</row>
    <row r="412" spans="1:32" ht="12.75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</row>
    <row r="413" spans="1:32" ht="12.75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</row>
    <row r="414" spans="1:32" ht="12.75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:32" ht="12.75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:32" ht="12.75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1:32" ht="12.75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1:32" ht="12.75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1:32" ht="12.75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1:32" ht="12.7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</row>
    <row r="421" spans="1:32" ht="12.75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</row>
    <row r="422" spans="1:32" ht="12.75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</row>
    <row r="423" spans="1:32" ht="12.75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</row>
    <row r="424" spans="1:32" ht="12.75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</row>
    <row r="425" spans="1:32" ht="12.75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</row>
    <row r="426" spans="1:32" ht="12.75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</row>
    <row r="427" spans="1:32" ht="12.75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</row>
    <row r="428" spans="1:32" ht="12.75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</row>
    <row r="429" spans="1:32" ht="12.75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</row>
    <row r="430" spans="1:32" ht="12.75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</row>
    <row r="431" spans="1:32" ht="12.75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</row>
    <row r="432" spans="1:32" ht="12.75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</row>
    <row r="433" spans="1:32" ht="12.75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</row>
    <row r="434" spans="1:32" ht="12.75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</row>
    <row r="435" spans="1:32" ht="12.75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</row>
    <row r="436" spans="1:32" ht="12.75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</row>
    <row r="437" spans="1:32" ht="12.75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</row>
    <row r="438" spans="1:32" ht="12.75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</row>
    <row r="439" spans="1:32" ht="12.75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</row>
    <row r="440" spans="1:32" ht="12.75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</row>
    <row r="441" spans="1:32" ht="12.75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</row>
    <row r="442" spans="1:32" ht="12.75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</row>
    <row r="443" spans="1:32" ht="12.75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</row>
    <row r="444" spans="1:32" ht="12.75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</row>
    <row r="445" spans="1:32" ht="12.75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</row>
    <row r="446" spans="1:32" ht="12.75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</row>
    <row r="447" spans="1:32" ht="12.75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</row>
    <row r="448" spans="1:32" ht="12.75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</row>
    <row r="449" spans="1:32" ht="12.75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</row>
    <row r="450" spans="1:32" ht="12.75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</row>
    <row r="451" spans="1:32" ht="12.75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</row>
    <row r="452" spans="1:32" ht="12.75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</row>
    <row r="453" spans="1:32" ht="12.75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</row>
    <row r="454" spans="1:32" ht="12.75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</row>
    <row r="455" spans="1:32" ht="12.75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</row>
    <row r="456" spans="1:32" ht="12.75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</row>
    <row r="457" spans="1:32" ht="12.75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</row>
    <row r="458" spans="1:32" ht="12.75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</row>
    <row r="459" spans="1:32" ht="12.75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</row>
    <row r="460" spans="1:32" ht="12.75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</row>
    <row r="461" spans="1:32" ht="12.75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</row>
    <row r="462" spans="1:32" ht="12.75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</row>
    <row r="463" spans="1:32" ht="12.75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</row>
    <row r="464" spans="1:32" ht="12.75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</row>
    <row r="465" spans="1:32" ht="12.75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</row>
    <row r="466" spans="1:32" ht="12.75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</row>
    <row r="467" spans="1:32" ht="12.75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</row>
    <row r="468" spans="1:32" ht="12.75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</row>
    <row r="469" spans="1:32" ht="12.75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</row>
    <row r="470" spans="1:32" ht="12.75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</row>
    <row r="471" spans="1:32" ht="12.75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</row>
    <row r="472" spans="1:32" ht="12.75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</row>
    <row r="473" spans="1:32" ht="12.75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</row>
    <row r="474" spans="1:32" ht="12.75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1:32" ht="12.75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1:32" ht="12.75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1:32" ht="12.75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1:32" ht="12.75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1:32" ht="12.75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1:32" ht="12.75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</row>
    <row r="481" spans="1:32" ht="12.75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</row>
    <row r="482" spans="1:32" ht="12.75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</row>
    <row r="483" spans="1:32" ht="12.75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</row>
    <row r="484" spans="1:32" ht="12.75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</row>
    <row r="485" spans="1:32" ht="12.75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</row>
    <row r="486" spans="1:32" ht="12.75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</row>
    <row r="487" spans="1:32" ht="12.75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</row>
    <row r="488" spans="1:32" ht="12.75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</row>
    <row r="489" spans="1:32" ht="12.75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</row>
    <row r="490" spans="1:32" ht="12.75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</row>
    <row r="491" spans="1:32" ht="12.75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</row>
    <row r="492" spans="1:32" ht="12.75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</row>
    <row r="493" spans="1:32" ht="12.75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</row>
    <row r="494" spans="1:32" ht="12.75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</row>
    <row r="495" spans="1:32" ht="12.75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</row>
    <row r="496" spans="1:32" ht="12.75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</row>
    <row r="497" spans="1:32" ht="12.75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</row>
    <row r="498" spans="1:32" ht="12.75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</row>
    <row r="499" spans="1:32" ht="12.75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</row>
    <row r="500" spans="1:32" ht="12.75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</row>
    <row r="501" spans="1:32" ht="12.75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</row>
    <row r="502" spans="1:32" ht="12.75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</row>
    <row r="503" spans="1:32" ht="12.75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</row>
    <row r="504" spans="1:32" ht="12.75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</row>
    <row r="505" spans="1:32" ht="12.75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</row>
    <row r="506" spans="1:32" ht="12.75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</row>
    <row r="507" spans="1:32" ht="12.75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</row>
    <row r="508" spans="1:32" ht="12.75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</row>
    <row r="509" spans="1:32" ht="12.75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</row>
    <row r="510" spans="1:32" ht="12.75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</row>
    <row r="511" spans="1:32" ht="12.75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</row>
    <row r="512" spans="1:32" ht="12.75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</row>
    <row r="513" spans="1:32" ht="12.75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</row>
    <row r="514" spans="1:32" ht="12.75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</row>
    <row r="515" spans="1:32" ht="12.75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</row>
    <row r="516" spans="1:32" ht="12.75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</row>
    <row r="517" spans="1:32" ht="12.75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</row>
    <row r="518" spans="1:32" ht="12.75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</row>
    <row r="519" spans="1:32" ht="12.75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</row>
    <row r="520" spans="1:32" ht="12.75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</row>
    <row r="521" spans="1:32" ht="12.75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</row>
    <row r="522" spans="1:32" ht="12.75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</row>
    <row r="523" spans="1:32" ht="12.75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</row>
    <row r="524" spans="1:32" ht="12.75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</row>
    <row r="525" spans="1:32" ht="12.75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</row>
    <row r="526" spans="1:32" ht="12.75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</row>
    <row r="527" spans="1:32" ht="12.75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</row>
    <row r="528" spans="1:32" ht="12.75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</row>
    <row r="529" spans="1:32" ht="12.75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</row>
    <row r="530" spans="1:32" ht="12.75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</row>
    <row r="531" spans="1:32" ht="12.75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</row>
    <row r="532" spans="1:32" ht="12.75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</row>
    <row r="533" spans="1:32" ht="12.75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</row>
    <row r="534" spans="1:32" ht="12.75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1:32" ht="12.75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spans="1:32" ht="12.75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1:32" ht="12.75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spans="1:32" ht="12.75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1:32" ht="12.75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spans="1:32" ht="12.75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</row>
    <row r="541" spans="1:32" ht="12.75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</row>
    <row r="542" spans="1:32" ht="12.75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</row>
    <row r="543" spans="1:32" ht="12.75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</row>
    <row r="544" spans="1:32" ht="12.75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</row>
    <row r="545" spans="1:32" ht="12.75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</row>
    <row r="546" spans="1:32" ht="12.75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</row>
    <row r="547" spans="1:32" ht="12.75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</row>
    <row r="548" spans="1:32" ht="12.75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</row>
    <row r="549" spans="1:32" ht="12.75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</row>
    <row r="550" spans="1:32" ht="12.75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</row>
    <row r="551" spans="1:32" ht="12.75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</row>
    <row r="552" spans="1:32" ht="12.75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</row>
    <row r="553" spans="1:32" ht="12.75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</row>
    <row r="554" spans="1:32" ht="12.75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</row>
    <row r="555" spans="1:32" ht="12.75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</row>
    <row r="556" spans="1:32" ht="12.75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</row>
    <row r="557" spans="1:32" ht="12.75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</row>
    <row r="558" spans="1:32" ht="12.75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</row>
    <row r="559" spans="1:32" ht="12.75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</row>
    <row r="560" spans="1:32" ht="12.75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</row>
    <row r="561" spans="1:32" ht="12.75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</row>
    <row r="562" spans="1:32" ht="12.75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</row>
    <row r="563" spans="1:32" ht="12.75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</row>
    <row r="564" spans="1:32" ht="12.75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</row>
    <row r="565" spans="1:32" ht="12.75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</row>
    <row r="566" spans="1:32" ht="12.75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</row>
    <row r="567" spans="1:32" ht="12.75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</row>
    <row r="568" spans="1:32" ht="12.75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</row>
    <row r="569" spans="1:32" ht="12.75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</row>
    <row r="570" spans="1:32" ht="12.75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</row>
    <row r="571" spans="1:32" ht="12.75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</row>
    <row r="572" spans="1:32" ht="12.75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</row>
    <row r="573" spans="1:32" ht="12.75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</row>
    <row r="574" spans="1:32" ht="12.75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</row>
    <row r="575" spans="1:32" ht="12.75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</row>
    <row r="576" spans="1:32" ht="12.75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</row>
    <row r="577" spans="1:32" ht="12.75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</row>
    <row r="578" spans="1:32" ht="12.75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</row>
    <row r="579" spans="1:32" ht="12.75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</row>
    <row r="580" spans="1:32" ht="12.75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</row>
    <row r="581" spans="1:32" ht="12.75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</row>
    <row r="582" spans="1:32" ht="12.75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</row>
    <row r="583" spans="1:32" ht="12.75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</row>
    <row r="584" spans="1:32" ht="12.75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</row>
    <row r="585" spans="1:32" ht="12.75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</row>
    <row r="586" spans="1:32" ht="12.75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</row>
    <row r="587" spans="1:32" ht="12.75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</row>
    <row r="588" spans="1:32" ht="12.75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</row>
    <row r="589" spans="1:32" ht="12.75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</row>
    <row r="590" spans="1:32" ht="12.75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</row>
    <row r="591" spans="1:32" ht="12.75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</row>
    <row r="592" spans="1:32" ht="12.75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</row>
    <row r="593" spans="1:32" ht="12.75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</row>
    <row r="594" spans="1:32" ht="12.75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1:32" ht="12.75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spans="1:32" ht="12.75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1:32" ht="12.75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spans="1:32" ht="12.75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1:32" ht="12.75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1:32" ht="12.75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</row>
    <row r="601" spans="1:32" ht="12.75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</row>
    <row r="602" spans="1:32" ht="12.75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</row>
    <row r="603" spans="1:32" ht="12.75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</row>
    <row r="604" spans="1:32" ht="12.75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</row>
    <row r="605" spans="1:32" ht="12.75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</row>
    <row r="606" spans="1:32" ht="12.75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</row>
    <row r="607" spans="1:32" ht="12.75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</row>
    <row r="608" spans="1:32" ht="12.75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</row>
    <row r="609" spans="1:32" ht="12.75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</row>
    <row r="610" spans="1:32" ht="12.75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</row>
    <row r="611" spans="1:32" ht="12.75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</row>
    <row r="612" spans="1:32" ht="12.75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</row>
    <row r="613" spans="1:32" ht="12.75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</row>
    <row r="614" spans="1:32" ht="12.75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</row>
    <row r="615" spans="1:32" ht="12.75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</row>
    <row r="616" spans="1:32" ht="12.75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</row>
    <row r="617" spans="1:32" ht="12.75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</row>
    <row r="618" spans="1:32" ht="12.75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</row>
    <row r="619" spans="1:32" ht="12.75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</row>
    <row r="620" spans="1:32" ht="12.75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</row>
    <row r="621" spans="1:32" ht="12.75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</row>
    <row r="622" spans="1:32" ht="12.75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</row>
    <row r="623" spans="1:32" ht="12.75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</row>
    <row r="624" spans="1:32" ht="12.75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</row>
    <row r="625" spans="1:32" ht="12.75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</row>
    <row r="626" spans="1:32" ht="12.75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</row>
    <row r="627" spans="1:32" ht="12.75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</row>
    <row r="628" spans="1:32" ht="12.75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</row>
    <row r="629" spans="1:32" ht="12.75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</row>
    <row r="630" spans="1:32" ht="12.75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</row>
    <row r="631" spans="1:32" ht="12.75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</row>
    <row r="632" spans="1:32" ht="12.75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</row>
    <row r="633" spans="1:32" ht="12.75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</row>
    <row r="634" spans="1:32" ht="12.75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</row>
    <row r="635" spans="1:32" ht="12.75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</row>
    <row r="636" spans="1:32" ht="12.75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</row>
    <row r="637" spans="1:32" ht="12.75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</row>
    <row r="638" spans="1:32" ht="12.75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</row>
    <row r="639" spans="1:32" ht="12.75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</row>
    <row r="640" spans="1:32" ht="12.75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</row>
    <row r="641" spans="1:32" ht="12.75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</row>
    <row r="642" spans="1:32" ht="12.75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</row>
    <row r="643" spans="1:32" ht="12.75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</row>
    <row r="644" spans="1:32" ht="12.75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</row>
    <row r="645" spans="1:32" ht="12.75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</row>
    <row r="646" spans="1:32" ht="12.75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</row>
    <row r="647" spans="1:32" ht="12.75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</row>
    <row r="648" spans="1:32" ht="12.75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</row>
    <row r="649" spans="1:32" ht="12.75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</row>
    <row r="650" spans="1:32" ht="12.75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</row>
    <row r="651" spans="1:32" ht="12.75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</row>
    <row r="652" spans="1:32" ht="12.75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</row>
    <row r="653" spans="1:32" ht="12.75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</row>
    <row r="654" spans="1:32" ht="12.75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spans="1:32" ht="12.75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spans="1:32" ht="12.75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</row>
    <row r="657" spans="1:32" ht="12.75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</row>
    <row r="658" spans="1:32" ht="12.75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spans="1:32" ht="12.75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spans="1:32" ht="12.75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</row>
    <row r="661" spans="1:32" ht="12.75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</row>
    <row r="662" spans="1:32" ht="12.75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</row>
    <row r="663" spans="1:32" ht="12.75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</row>
    <row r="664" spans="1:32" ht="12.75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</row>
    <row r="665" spans="1:32" ht="12.75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</row>
    <row r="666" spans="1:32" ht="12.75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</row>
    <row r="667" spans="1:32" ht="12.75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</row>
    <row r="668" spans="1:32" ht="12.75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</row>
    <row r="669" spans="1:32" ht="12.75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</row>
    <row r="670" spans="1:32" ht="12.75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</row>
    <row r="671" spans="1:32" ht="12.75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</row>
    <row r="672" spans="1:32" ht="12.75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</row>
    <row r="673" spans="1:32" ht="12.75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</row>
    <row r="674" spans="1:32" ht="12.75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</row>
    <row r="675" spans="1:32" ht="12.75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</row>
    <row r="676" spans="1:32" ht="12.75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</row>
    <row r="677" spans="1:32" ht="12.75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</row>
    <row r="678" spans="1:32" ht="12.75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</row>
    <row r="679" spans="1:32" ht="12.75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</row>
    <row r="680" spans="1:32" ht="12.75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</row>
    <row r="681" spans="1:32" ht="12.75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</row>
    <row r="682" spans="1:32" ht="12.75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</row>
    <row r="683" spans="1:32" ht="12.75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</row>
    <row r="684" spans="1:32" ht="12.75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</row>
    <row r="685" spans="1:32" ht="12.75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</row>
    <row r="686" spans="1:32" ht="12.75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</row>
    <row r="687" spans="1:32" ht="12.75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</row>
    <row r="688" spans="1:32" ht="12.75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</row>
    <row r="689" spans="1:32" ht="12.75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</row>
    <row r="690" spans="1:32" ht="12.75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</row>
    <row r="691" spans="1:32" ht="12.75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</row>
    <row r="692" spans="1:32" ht="12.75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</row>
    <row r="693" spans="1:32" ht="12.75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</row>
    <row r="694" spans="1:32" ht="12.75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</row>
    <row r="695" spans="1:32" ht="12.75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</row>
    <row r="696" spans="1:32" ht="12.75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</row>
    <row r="697" spans="1:32" ht="12.75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</row>
    <row r="698" spans="1:32" ht="12.75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</row>
    <row r="699" spans="1:32" ht="12.75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</row>
    <row r="700" spans="1:32" ht="12.75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</row>
    <row r="701" spans="1:32" ht="12.75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</row>
    <row r="702" spans="1:32" ht="12.75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</row>
    <row r="703" spans="1:32" ht="12.75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</row>
    <row r="704" spans="1:32" ht="12.75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</row>
    <row r="705" spans="1:32" ht="12.75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</row>
    <row r="706" spans="1:32" ht="12.75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</row>
    <row r="707" spans="1:32" ht="12.75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</row>
    <row r="708" spans="1:32" ht="12.75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</row>
    <row r="709" spans="1:32" ht="12.75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</row>
    <row r="710" spans="1:32" ht="12.75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</row>
    <row r="711" spans="1:32" ht="12.75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</row>
    <row r="712" spans="1:32" ht="12.75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</row>
    <row r="713" spans="1:32" ht="12.75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</row>
    <row r="714" spans="1:32" ht="12.75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</row>
    <row r="715" spans="1:32" ht="12.75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spans="1:32" ht="12.75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</row>
    <row r="717" spans="1:32" ht="12.75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spans="1:32" ht="12.75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</row>
    <row r="719" spans="1:32" ht="12.75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</row>
    <row r="720" spans="1:32" ht="12.75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</row>
    <row r="721" spans="1:32" ht="12.75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</row>
    <row r="722" spans="1:32" ht="12.75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</row>
    <row r="723" spans="1:32" ht="12.75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</row>
    <row r="724" spans="1:32" ht="12.75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</row>
    <row r="725" spans="1:32" ht="12.75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</row>
    <row r="726" spans="1:32" ht="12.75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</row>
    <row r="727" spans="1:32" ht="12.75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</row>
    <row r="728" spans="1:32" ht="12.75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</row>
    <row r="729" spans="1:32" ht="12.75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</row>
    <row r="730" spans="1:32" ht="12.75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</row>
    <row r="731" spans="1:32" ht="12.75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</row>
    <row r="732" spans="1:32" ht="12.75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</row>
    <row r="733" spans="1:32" ht="12.75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</row>
    <row r="734" spans="1:32" ht="12.75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</row>
    <row r="735" spans="1:32" ht="12.75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</row>
    <row r="736" spans="1:32" ht="12.75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</row>
    <row r="737" spans="1:32" ht="12.75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</row>
    <row r="738" spans="1:32" ht="12.75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</row>
    <row r="739" spans="1:32" ht="12.75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</row>
    <row r="740" spans="1:32" ht="12.75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</row>
    <row r="741" spans="1:32" ht="12.75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</row>
    <row r="742" spans="1:32" ht="12.75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</row>
    <row r="743" spans="1:32" ht="12.75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</row>
    <row r="744" spans="1:32" ht="12.75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</row>
    <row r="745" spans="1:32" ht="12.75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</row>
    <row r="746" spans="1:32" ht="12.75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</row>
    <row r="747" spans="1:32" ht="12.75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</row>
    <row r="748" spans="1:32" ht="12.75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</row>
    <row r="749" spans="1:32" ht="12.75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</row>
    <row r="750" spans="1:32" ht="12.75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</row>
    <row r="751" spans="1:32" ht="12.75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</row>
    <row r="752" spans="1:32" ht="12.75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</row>
    <row r="753" spans="1:32" ht="12.75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</row>
    <row r="754" spans="1:32" ht="12.75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</row>
    <row r="755" spans="1:32" ht="12.75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</row>
    <row r="756" spans="1:32" ht="12.75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</row>
    <row r="757" spans="1:32" ht="12.75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</row>
    <row r="758" spans="1:32" ht="12.75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</row>
    <row r="759" spans="1:32" ht="12.75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</row>
    <row r="760" spans="1:32" ht="12.75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</row>
    <row r="761" spans="1:32" ht="12.75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</row>
    <row r="762" spans="1:32" ht="12.75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</row>
    <row r="763" spans="1:32" ht="12.75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</row>
    <row r="764" spans="1:32" ht="12.75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</row>
    <row r="765" spans="1:32" ht="12.75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</row>
    <row r="766" spans="1:32" ht="12.75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</row>
    <row r="767" spans="1:32" ht="12.75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</row>
    <row r="768" spans="1:32" ht="12.75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</row>
    <row r="769" spans="1:32" ht="12.75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</row>
    <row r="770" spans="1:32" ht="12.75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</row>
    <row r="771" spans="1:32" ht="12.75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</row>
    <row r="772" spans="1:32" ht="12.75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</row>
    <row r="773" spans="1:32" ht="12.75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</row>
    <row r="774" spans="1:32" ht="12.75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</row>
    <row r="775" spans="1:32" ht="12.75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</row>
    <row r="776" spans="1:32" ht="12.75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</row>
    <row r="777" spans="1:32" ht="12.75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</row>
    <row r="778" spans="1:32" ht="12.75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</row>
    <row r="779" spans="1:32" ht="12.75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</row>
    <row r="780" spans="1:32" ht="12.75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</row>
    <row r="781" spans="1:32" ht="12.75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</row>
    <row r="782" spans="1:32" ht="12.75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</row>
    <row r="783" spans="1:32" ht="12.75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</row>
    <row r="784" spans="1:32" ht="12.75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</row>
    <row r="785" spans="1:32" ht="12.75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</row>
    <row r="786" spans="1:32" ht="12.75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</row>
    <row r="787" spans="1:32" ht="12.75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</row>
    <row r="788" spans="1:32" ht="12.75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</row>
    <row r="789" spans="1:32" ht="12.75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</row>
    <row r="790" spans="1:32" ht="12.75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</row>
    <row r="791" spans="1:32" ht="12.75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</row>
    <row r="792" spans="1:32" ht="12.75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</row>
    <row r="793" spans="1:32" ht="12.75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</row>
    <row r="794" spans="1:32" ht="12.75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</row>
    <row r="795" spans="1:32" ht="12.75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</row>
    <row r="796" spans="1:32" ht="12.75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</row>
    <row r="797" spans="1:32" ht="12.75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</row>
    <row r="798" spans="1:32" ht="12.75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</row>
    <row r="799" spans="1:32" ht="12.75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</row>
    <row r="800" spans="1:32" ht="12.75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</row>
    <row r="801" spans="1:32" ht="12.75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</row>
    <row r="802" spans="1:32" ht="12.75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</row>
    <row r="803" spans="1:32" ht="12.75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</row>
    <row r="804" spans="1:32" ht="12.75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</row>
    <row r="805" spans="1:32" ht="12.75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</row>
    <row r="806" spans="1:32" ht="12.75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</row>
    <row r="807" spans="1:32" ht="12.75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</row>
    <row r="808" spans="1:32" ht="12.75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</row>
    <row r="809" spans="1:32" ht="12.75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</row>
    <row r="810" spans="1:32" ht="12.75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</row>
    <row r="811" spans="1:32" ht="12.75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</row>
    <row r="812" spans="1:32" ht="12.75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</row>
    <row r="813" spans="1:32" ht="12.75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</row>
    <row r="814" spans="1:32" ht="12.75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</row>
    <row r="815" spans="1:32" ht="12.75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</row>
    <row r="816" spans="1:32" ht="12.75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</row>
    <row r="817" spans="1:32" ht="12.75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</row>
    <row r="818" spans="1:32" ht="12.75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</row>
    <row r="819" spans="1:32" ht="12.75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</row>
    <row r="820" spans="1:32" ht="12.75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</row>
    <row r="821" spans="1:32" ht="12.75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</row>
    <row r="822" spans="1:32" ht="12.75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</row>
    <row r="823" spans="1:32" ht="12.75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</row>
    <row r="824" spans="1:32" ht="12.75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</row>
    <row r="825" spans="1:32" ht="12.75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</row>
    <row r="826" spans="1:32" ht="12.75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</row>
    <row r="827" spans="1:32" ht="12.75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</row>
    <row r="828" spans="1:32" ht="12.75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</row>
    <row r="829" spans="1:32" ht="12.75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</row>
    <row r="830" spans="1:32" ht="12.75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</row>
    <row r="831" spans="1:32" ht="12.75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</row>
    <row r="832" spans="1:32" ht="12.75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</row>
    <row r="833" spans="1:32" ht="12.75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</row>
    <row r="834" spans="1:32" ht="12.75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</row>
    <row r="835" spans="1:32" ht="12.75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</row>
    <row r="836" spans="1:32" ht="12.75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</row>
    <row r="837" spans="1:32" ht="12.75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</row>
    <row r="838" spans="1:32" ht="12.75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</row>
    <row r="839" spans="1:32" ht="12.75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</row>
    <row r="840" spans="1:32" ht="12.75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</row>
    <row r="841" spans="1:32" ht="12.75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</row>
    <row r="842" spans="1:32" ht="12.75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</row>
    <row r="843" spans="1:32" ht="12.75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</row>
    <row r="844" spans="1:32" ht="12.75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</row>
    <row r="845" spans="1:32" ht="12.75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</row>
    <row r="846" spans="1:32" ht="12.75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</row>
    <row r="847" spans="1:32" ht="12.75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</row>
    <row r="848" spans="1:32" ht="12.75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</row>
    <row r="849" spans="1:32" ht="12.75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</row>
    <row r="850" spans="1:32" ht="12.75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</row>
    <row r="851" spans="1:32" ht="12.75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</row>
    <row r="852" spans="1:32" ht="12.75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</row>
    <row r="853" spans="1:32" ht="12.75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</row>
    <row r="854" spans="1:32" ht="12.75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</row>
    <row r="855" spans="1:32" ht="12.75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</row>
    <row r="856" spans="1:32" ht="12.75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</row>
    <row r="857" spans="1:32" ht="12.75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</row>
    <row r="858" spans="1:32" ht="12.75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</row>
    <row r="859" spans="1:32" ht="12.75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</row>
    <row r="860" spans="1:32" ht="12.75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</row>
    <row r="861" spans="1:32" ht="12.75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</row>
    <row r="862" spans="1:32" ht="12.75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</row>
    <row r="863" spans="1:32" ht="12.75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</row>
    <row r="864" spans="1:32" ht="12.75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</row>
    <row r="865" spans="1:32" ht="12.75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</row>
    <row r="866" spans="1:32" ht="12.75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</row>
    <row r="867" spans="1:32" ht="12.75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</row>
    <row r="868" spans="1:32" ht="12.75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</row>
    <row r="869" spans="1:32" ht="12.75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</row>
    <row r="870" spans="1:32" ht="12.75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</row>
    <row r="871" spans="1:32" ht="12.75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</row>
    <row r="872" spans="1:32" ht="12.75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</row>
    <row r="873" spans="1:32" ht="12.75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</row>
    <row r="874" spans="1:32" ht="12.75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</row>
    <row r="875" spans="1:32" ht="12.75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</row>
    <row r="876" spans="1:32" ht="12.75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</row>
    <row r="877" spans="1:32" ht="12.75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</row>
    <row r="878" spans="1:32" ht="12.75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</row>
    <row r="879" spans="1:32" ht="12.75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</row>
    <row r="880" spans="1:32" ht="12.75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</row>
    <row r="881" spans="1:32" ht="12.75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</row>
    <row r="882" spans="1:32" ht="12.75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</row>
    <row r="883" spans="1:32" ht="12.75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</row>
    <row r="884" spans="1:32" ht="12.75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</row>
    <row r="885" spans="1:32" ht="12.75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</row>
    <row r="886" spans="1:32" ht="12.75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</row>
    <row r="887" spans="1:32" ht="12.75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</row>
    <row r="888" spans="1:32" ht="12.75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</row>
    <row r="889" spans="1:32" ht="12.75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</row>
    <row r="890" spans="1:32" ht="12.75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</row>
    <row r="891" spans="1:32" ht="12.75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</row>
    <row r="892" spans="1:32" ht="12.75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</row>
    <row r="893" spans="1:32" ht="12.75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</row>
    <row r="894" spans="1:32" ht="12.75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</row>
    <row r="895" spans="1:32" ht="12.75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</row>
    <row r="896" spans="1:32" ht="12.75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</row>
    <row r="897" spans="1:32" ht="12.75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</row>
    <row r="898" spans="1:32" ht="12.75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</row>
    <row r="899" spans="1:32" ht="12.75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</row>
    <row r="900" spans="1:32" ht="12.75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</row>
    <row r="901" spans="1:32" ht="12.75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</row>
    <row r="902" spans="1:32" ht="12.75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</row>
    <row r="903" spans="1:32" ht="12.75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</row>
    <row r="904" spans="1:32" ht="12.75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</row>
    <row r="905" spans="1:32" ht="12.75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</row>
    <row r="906" spans="1:32" ht="12.75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</row>
    <row r="907" spans="1:32" ht="12.75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</row>
    <row r="908" spans="1:32" ht="12.75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</row>
    <row r="909" spans="1:32" ht="12.75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</row>
    <row r="910" spans="1:32" ht="12.75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</row>
    <row r="911" spans="1:32" ht="12.75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</row>
    <row r="912" spans="1:32" ht="12.75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</row>
    <row r="913" spans="1:32" ht="12.75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</row>
    <row r="914" spans="1:32" ht="12.75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</row>
    <row r="915" spans="1:32" ht="12.75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</row>
    <row r="916" spans="1:32" ht="12.75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</row>
    <row r="917" spans="1:32" ht="12.75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</row>
    <row r="918" spans="1:32" ht="12.75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</row>
    <row r="919" spans="1:32" ht="12.75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</row>
    <row r="920" spans="1:32" ht="12.75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</row>
    <row r="921" spans="1:32" ht="12.75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</row>
    <row r="922" spans="1:32" ht="12.75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</row>
    <row r="923" spans="1:32" ht="12.75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</row>
    <row r="924" spans="1:32" ht="12.75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</row>
    <row r="925" spans="1:32" ht="12.75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</row>
    <row r="926" spans="1:32" ht="12.75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</row>
    <row r="927" spans="1:32" ht="12.75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</row>
    <row r="928" spans="1:32" ht="12.75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</row>
    <row r="929" spans="1:32" ht="12.75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</row>
    <row r="930" spans="1:32" ht="12.75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</row>
    <row r="931" spans="1:32" ht="12.75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</row>
    <row r="932" spans="1:32" ht="12.75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</row>
    <row r="933" spans="1:32" ht="12.75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</row>
    <row r="934" spans="1:32" ht="12.75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</row>
    <row r="935" spans="1:32" ht="12.75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</row>
    <row r="936" spans="1:32" ht="12.75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</row>
    <row r="937" spans="1:32" ht="12.75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</row>
    <row r="938" spans="1:32" ht="12.75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</row>
    <row r="939" spans="1:32" ht="12.75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</row>
    <row r="940" spans="1:32" ht="12.75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</row>
    <row r="941" spans="1:32" ht="12.75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</row>
    <row r="942" spans="1:32" ht="12.75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</row>
    <row r="943" spans="1:32" ht="12.75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</row>
    <row r="944" spans="1:32" ht="12.75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</row>
    <row r="945" spans="1:32" ht="12.75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</row>
    <row r="946" spans="1:32" ht="12.75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</row>
    <row r="947" spans="1:32" ht="12.75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</row>
    <row r="948" spans="1:32" ht="12.75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</row>
    <row r="949" spans="1:32" ht="12.75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</row>
    <row r="950" spans="1:32" ht="12.75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</row>
    <row r="951" spans="1:32" ht="12.75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</row>
    <row r="952" spans="1:32" ht="12.75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</row>
    <row r="953" spans="1:32" ht="12.75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</row>
    <row r="954" spans="1:32" ht="12.75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</row>
    <row r="955" spans="1:32" ht="12.75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</row>
    <row r="956" spans="1:32" ht="12.75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</row>
    <row r="957" spans="1:32" ht="12.75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</row>
    <row r="958" spans="1:32" ht="12.75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</row>
    <row r="959" spans="1:32" ht="12.75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</row>
    <row r="960" spans="1:32" ht="12.75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</row>
    <row r="961" spans="1:32" ht="12.75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</row>
    <row r="962" spans="1:32" ht="12.75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</row>
    <row r="963" spans="1:32" ht="12.75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</row>
    <row r="964" spans="1:32" ht="12.75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</row>
    <row r="965" spans="1:32" ht="12.75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</row>
    <row r="966" spans="1:32" ht="12.75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</row>
    <row r="967" spans="1:32" ht="12.75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</row>
    <row r="968" spans="1:32" ht="12.75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</row>
    <row r="969" spans="1:32" ht="12.75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</row>
    <row r="970" spans="1:32" ht="12.75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</row>
    <row r="971" spans="1:32" ht="12.75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</row>
    <row r="972" spans="1:32" ht="12.75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</row>
    <row r="973" spans="1:32" ht="12.75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</row>
    <row r="974" spans="1:32" ht="12.75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</row>
    <row r="975" spans="1:32" ht="12.75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</row>
    <row r="976" spans="1:32" ht="12.75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</row>
    <row r="977" spans="1:32" ht="12.75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</row>
    <row r="978" spans="1:32" ht="12.75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</row>
    <row r="979" spans="1:32" ht="12.75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</row>
    <row r="980" spans="1:32" ht="12.75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</row>
    <row r="981" spans="1:32" ht="12.75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</row>
    <row r="982" spans="1:32" ht="12.75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</row>
    <row r="983" spans="1:32" ht="12.75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</row>
    <row r="984" spans="1:32" ht="12.75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</row>
    <row r="985" spans="1:32" ht="12.75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</row>
    <row r="986" spans="1:32" ht="12.75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</row>
    <row r="987" spans="1:32" ht="12.75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</row>
    <row r="988" spans="1:32" ht="12.75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</row>
    <row r="989" spans="1:32" ht="12.75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</row>
    <row r="990" spans="1:32" ht="12.75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</row>
    <row r="991" spans="1:32" ht="12.75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</row>
    <row r="992" spans="1:32" ht="12.75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</row>
    <row r="993" spans="1:32" ht="12.75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</row>
    <row r="994" spans="1:32" ht="12.75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</row>
    <row r="995" spans="1:32" ht="12.75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</row>
    <row r="996" spans="1:32" ht="12.75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</row>
    <row r="997" spans="1:32" ht="12.75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</row>
    <row r="998" spans="1:32" ht="12.75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</row>
    <row r="999" spans="1:32" ht="12.75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</row>
    <row r="1000" spans="1:32" ht="12.75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</row>
  </sheetData>
  <mergeCells count="6">
    <mergeCell ref="N22:O22"/>
    <mergeCell ref="B6:O6"/>
    <mergeCell ref="B1:O1"/>
    <mergeCell ref="B3:O3"/>
    <mergeCell ref="B4:O4"/>
    <mergeCell ref="C5:O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9999"/>
    <outlinePr summaryBelow="0" summaryRight="0"/>
    <pageSetUpPr fitToPage="1"/>
  </sheetPr>
  <dimension ref="A1:AA989"/>
  <sheetViews>
    <sheetView topLeftCell="D1" workbookViewId="0">
      <selection activeCell="L4" sqref="L4"/>
    </sheetView>
  </sheetViews>
  <sheetFormatPr defaultColWidth="14.42578125" defaultRowHeight="15.75" customHeight="1"/>
  <cols>
    <col min="1" max="1" width="3.85546875" hidden="1" customWidth="1"/>
    <col min="2" max="2" width="9.42578125" hidden="1" customWidth="1"/>
    <col min="3" max="3" width="21.5703125" hidden="1" customWidth="1"/>
    <col min="4" max="5" width="23.5703125" customWidth="1"/>
    <col min="6" max="6" width="16.5703125" bestFit="1" customWidth="1"/>
    <col min="7" max="7" width="4.7109375" bestFit="1" customWidth="1"/>
    <col min="8" max="8" width="5" bestFit="1" customWidth="1"/>
    <col min="9" max="9" width="11.7109375" bestFit="1" customWidth="1"/>
    <col min="10" max="10" width="14.42578125" hidden="1"/>
    <col min="11" max="11" width="5.7109375" bestFit="1" customWidth="1"/>
  </cols>
  <sheetData>
    <row r="1" spans="1:27" ht="84.75" customHeight="1">
      <c r="A1" s="2"/>
      <c r="B1" s="35"/>
      <c r="C1" s="34"/>
      <c r="D1" s="34"/>
      <c r="E1" s="34"/>
      <c r="F1" s="34"/>
      <c r="G1" s="34"/>
      <c r="H1" s="34"/>
      <c r="I1" s="34"/>
      <c r="J1" s="34"/>
      <c r="K1" s="3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2.75" hidden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2.75">
      <c r="A3" s="2"/>
      <c r="B3" s="36"/>
      <c r="C3" s="34"/>
      <c r="D3" s="34"/>
      <c r="E3" s="34"/>
      <c r="F3" s="34"/>
      <c r="G3" s="34"/>
      <c r="H3" s="34"/>
      <c r="I3" s="34"/>
      <c r="J3" s="34"/>
      <c r="K3" s="34"/>
      <c r="L3" s="5"/>
      <c r="M3" s="5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2.75">
      <c r="A4" s="2"/>
      <c r="B4" s="37" t="s">
        <v>74</v>
      </c>
      <c r="C4" s="34"/>
      <c r="D4" s="34"/>
      <c r="E4" s="34"/>
      <c r="F4" s="34"/>
      <c r="G4" s="34"/>
      <c r="H4" s="34"/>
      <c r="I4" s="34"/>
      <c r="J4" s="34"/>
      <c r="K4" s="3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2.75">
      <c r="A5" s="2"/>
      <c r="B5" s="6"/>
      <c r="D5" s="60" t="s">
        <v>70</v>
      </c>
      <c r="E5" s="59"/>
      <c r="F5" s="59"/>
      <c r="G5" s="59"/>
      <c r="H5" s="59"/>
      <c r="I5" s="59"/>
      <c r="J5" s="59"/>
      <c r="K5" s="59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2.75">
      <c r="A6" s="2"/>
      <c r="B6" s="57" t="s">
        <v>2</v>
      </c>
      <c r="C6" s="58"/>
      <c r="D6" s="58"/>
      <c r="E6" s="58"/>
      <c r="F6" s="58"/>
      <c r="G6" s="58"/>
      <c r="H6" s="58"/>
      <c r="I6" s="58"/>
      <c r="J6" s="58"/>
      <c r="K6" s="58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3.5" thickBot="1">
      <c r="A7" s="2"/>
      <c r="B7" s="7"/>
      <c r="C7" s="7"/>
      <c r="D7" s="7"/>
      <c r="E7" s="7"/>
      <c r="F7" s="7"/>
      <c r="G7" s="7"/>
      <c r="H7" s="7"/>
      <c r="I7" s="8"/>
      <c r="J7" s="8"/>
      <c r="K7" s="8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35.25" customHeight="1">
      <c r="A8" s="2"/>
      <c r="B8" s="9" t="s">
        <v>3</v>
      </c>
      <c r="C8" s="38" t="s">
        <v>4</v>
      </c>
      <c r="D8" s="41" t="s">
        <v>5</v>
      </c>
      <c r="E8" s="42" t="s">
        <v>6</v>
      </c>
      <c r="F8" s="42" t="s">
        <v>7</v>
      </c>
      <c r="G8" s="42" t="s">
        <v>8</v>
      </c>
      <c r="H8" s="42" t="s">
        <v>9</v>
      </c>
      <c r="I8" s="42" t="s">
        <v>10</v>
      </c>
      <c r="J8" s="42" t="s">
        <v>12</v>
      </c>
      <c r="K8" s="43" t="s">
        <v>13</v>
      </c>
      <c r="L8" s="3"/>
      <c r="M8" s="3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2.75" hidden="1">
      <c r="A9" s="2"/>
      <c r="B9" s="11" t="s">
        <v>17</v>
      </c>
      <c r="C9" s="39"/>
      <c r="D9" s="44" t="s">
        <v>18</v>
      </c>
      <c r="E9" s="12" t="s">
        <v>21</v>
      </c>
      <c r="F9" s="12" t="s">
        <v>24</v>
      </c>
      <c r="G9" s="23">
        <f>VLOOKUP($B9,'OR1'!$B$9:$O$20,14,FALSE)</f>
        <v>62</v>
      </c>
      <c r="H9" s="23">
        <f>VLOOKUP($B9,'OR2'!$B$9:$O$20,14,FALSE)</f>
        <v>58.099999999999994</v>
      </c>
      <c r="I9" s="23">
        <f t="shared" ref="I9:I20" si="0">SUM(G9:H9)</f>
        <v>120.1</v>
      </c>
      <c r="J9" s="23">
        <f t="shared" ref="J9:J20" si="1">COUNTIF(G9:H9,"NS")</f>
        <v>0</v>
      </c>
      <c r="K9" s="45">
        <v>1</v>
      </c>
      <c r="L9" s="4"/>
      <c r="M9" s="4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2.75" hidden="1">
      <c r="A10" s="2"/>
      <c r="B10" s="11" t="s">
        <v>36</v>
      </c>
      <c r="C10" s="39"/>
      <c r="D10" s="44" t="s">
        <v>37</v>
      </c>
      <c r="E10" s="12" t="s">
        <v>38</v>
      </c>
      <c r="F10" s="12"/>
      <c r="G10" s="23">
        <f>VLOOKUP($B10,'OR1'!$B$9:$O$20,14,FALSE)</f>
        <v>27</v>
      </c>
      <c r="H10" s="23">
        <f>VLOOKUP($B10,'OR2'!$B$9:$O$20,14,FALSE)</f>
        <v>14.7</v>
      </c>
      <c r="I10" s="23">
        <f t="shared" si="0"/>
        <v>41.7</v>
      </c>
      <c r="J10" s="23">
        <f t="shared" si="1"/>
        <v>0</v>
      </c>
      <c r="K10" s="45">
        <v>2</v>
      </c>
      <c r="L10" s="19"/>
      <c r="M10" s="21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2.75" hidden="1">
      <c r="A11" s="2"/>
      <c r="B11" s="11" t="s">
        <v>39</v>
      </c>
      <c r="C11" s="39"/>
      <c r="D11" s="44" t="s">
        <v>40</v>
      </c>
      <c r="E11" s="12" t="s">
        <v>41</v>
      </c>
      <c r="F11" s="12"/>
      <c r="G11" s="23">
        <f>VLOOKUP($B11,'OR1'!$B$9:$O$20,14,FALSE)</f>
        <v>21</v>
      </c>
      <c r="H11" s="23">
        <f>VLOOKUP($B11,'OR2'!$B$9:$O$20,14,FALSE)</f>
        <v>23.099999999999998</v>
      </c>
      <c r="I11" s="23">
        <f t="shared" si="0"/>
        <v>44.099999999999994</v>
      </c>
      <c r="J11" s="23">
        <f t="shared" si="1"/>
        <v>0</v>
      </c>
      <c r="K11" s="45">
        <v>3</v>
      </c>
      <c r="L11" s="19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2.75" hidden="1">
      <c r="A12" s="2"/>
      <c r="B12" s="11" t="s">
        <v>45</v>
      </c>
      <c r="C12" s="39"/>
      <c r="D12" s="44" t="s">
        <v>46</v>
      </c>
      <c r="E12" s="12" t="s">
        <v>47</v>
      </c>
      <c r="F12" s="12"/>
      <c r="G12" s="23">
        <f>VLOOKUP($B12,'OR1'!$B$9:$O$20,14,FALSE)</f>
        <v>47</v>
      </c>
      <c r="H12" s="23">
        <f>VLOOKUP($B12,'OR2'!$B$9:$O$20,14,FALSE)</f>
        <v>10.5</v>
      </c>
      <c r="I12" s="23">
        <f t="shared" si="0"/>
        <v>57.5</v>
      </c>
      <c r="J12" s="23">
        <f t="shared" si="1"/>
        <v>0</v>
      </c>
      <c r="K12" s="45">
        <v>4</v>
      </c>
      <c r="L12" s="19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2.75" hidden="1">
      <c r="A13" s="2"/>
      <c r="B13" s="11" t="s">
        <v>54</v>
      </c>
      <c r="C13" s="39"/>
      <c r="D13" s="44" t="s">
        <v>55</v>
      </c>
      <c r="E13" s="12" t="s">
        <v>56</v>
      </c>
      <c r="F13" s="12"/>
      <c r="G13" s="23">
        <f>VLOOKUP($B13,'OR1'!$B$9:$O$20,14,FALSE)</f>
        <v>40</v>
      </c>
      <c r="H13" s="23">
        <f>VLOOKUP($B13,'OR2'!$B$9:$O$20,14,FALSE)</f>
        <v>32.9</v>
      </c>
      <c r="I13" s="23">
        <f t="shared" si="0"/>
        <v>72.900000000000006</v>
      </c>
      <c r="J13" s="23">
        <f t="shared" si="1"/>
        <v>0</v>
      </c>
      <c r="K13" s="45">
        <v>5</v>
      </c>
      <c r="L13" s="19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2.75" hidden="1">
      <c r="A14" s="2"/>
      <c r="B14" s="11" t="s">
        <v>48</v>
      </c>
      <c r="C14" s="39"/>
      <c r="D14" s="44" t="s">
        <v>49</v>
      </c>
      <c r="E14" s="12" t="s">
        <v>51</v>
      </c>
      <c r="F14" s="12"/>
      <c r="G14" s="23">
        <f>VLOOKUP($B14,'OR1'!$B$9:$O$20,14,FALSE)</f>
        <v>10</v>
      </c>
      <c r="H14" s="23">
        <f>VLOOKUP($B14,'OR2'!$B$9:$O$20,14,FALSE)</f>
        <v>50.4</v>
      </c>
      <c r="I14" s="23">
        <f t="shared" si="0"/>
        <v>60.4</v>
      </c>
      <c r="J14" s="23">
        <f t="shared" si="1"/>
        <v>0</v>
      </c>
      <c r="K14" s="45">
        <v>6</v>
      </c>
      <c r="L14" s="19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2.75" hidden="1">
      <c r="A15" s="2"/>
      <c r="B15" s="11" t="s">
        <v>57</v>
      </c>
      <c r="C15" s="39"/>
      <c r="D15" s="44" t="s">
        <v>58</v>
      </c>
      <c r="E15" s="12" t="s">
        <v>59</v>
      </c>
      <c r="F15" s="12"/>
      <c r="G15" s="23">
        <f>VLOOKUP($B15,'OR1'!$B$9:$O$20,14,FALSE)</f>
        <v>54</v>
      </c>
      <c r="H15" s="23" t="str">
        <f>VLOOKUP($B15,'OR2'!$B$9:$O$20,14,FALSE)</f>
        <v>NS</v>
      </c>
      <c r="I15" s="23">
        <f t="shared" si="0"/>
        <v>54</v>
      </c>
      <c r="J15" s="23">
        <f t="shared" si="1"/>
        <v>1</v>
      </c>
      <c r="K15" s="45">
        <v>7</v>
      </c>
      <c r="L15" s="19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2.75" hidden="1">
      <c r="A16" s="2"/>
      <c r="B16" s="11" t="s">
        <v>30</v>
      </c>
      <c r="C16" s="39"/>
      <c r="D16" s="44" t="s">
        <v>33</v>
      </c>
      <c r="E16" s="12" t="s">
        <v>35</v>
      </c>
      <c r="F16" s="12"/>
      <c r="G16" s="23">
        <f>VLOOKUP($B16,'OR1'!$B$9:$O$20,14,FALSE)</f>
        <v>33</v>
      </c>
      <c r="H16" s="23">
        <f>VLOOKUP($B16,'OR2'!$B$9:$O$20,14,FALSE)</f>
        <v>70</v>
      </c>
      <c r="I16" s="23">
        <f t="shared" si="0"/>
        <v>103</v>
      </c>
      <c r="J16" s="23">
        <f t="shared" si="1"/>
        <v>0</v>
      </c>
      <c r="K16" s="45">
        <v>8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2.75" hidden="1">
      <c r="A17" s="2"/>
      <c r="B17" s="11" t="s">
        <v>50</v>
      </c>
      <c r="C17" s="39"/>
      <c r="D17" s="44" t="s">
        <v>52</v>
      </c>
      <c r="E17" s="12" t="s">
        <v>53</v>
      </c>
      <c r="F17" s="12"/>
      <c r="G17" s="23">
        <f>VLOOKUP($B17,'OR1'!$B$9:$O$20,14,FALSE)</f>
        <v>72</v>
      </c>
      <c r="H17" s="23">
        <f>VLOOKUP($B17,'OR2'!$B$9:$O$20,14,FALSE)</f>
        <v>28</v>
      </c>
      <c r="I17" s="23">
        <f t="shared" si="0"/>
        <v>100</v>
      </c>
      <c r="J17" s="23">
        <f t="shared" si="1"/>
        <v>0</v>
      </c>
      <c r="K17" s="45">
        <v>9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2.75" hidden="1">
      <c r="A18" s="2"/>
      <c r="B18" s="11" t="s">
        <v>60</v>
      </c>
      <c r="C18" s="39"/>
      <c r="D18" s="44" t="s">
        <v>61</v>
      </c>
      <c r="E18" s="12" t="s">
        <v>62</v>
      </c>
      <c r="F18" s="12"/>
      <c r="G18" s="23">
        <f>VLOOKUP($B18,'OR1'!$B$9:$O$20,14,FALSE)</f>
        <v>15</v>
      </c>
      <c r="H18" s="23">
        <f>VLOOKUP($B18,'OR2'!$B$9:$O$20,14,FALSE)</f>
        <v>18.899999999999999</v>
      </c>
      <c r="I18" s="23">
        <f t="shared" si="0"/>
        <v>33.9</v>
      </c>
      <c r="J18" s="23">
        <f t="shared" si="1"/>
        <v>0</v>
      </c>
      <c r="K18" s="45">
        <v>10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2.75" hidden="1">
      <c r="A19" s="2"/>
      <c r="B19" s="11" t="s">
        <v>31</v>
      </c>
      <c r="C19" s="39"/>
      <c r="D19" s="44" t="s">
        <v>32</v>
      </c>
      <c r="E19" s="12" t="s">
        <v>34</v>
      </c>
      <c r="F19" s="12" t="s">
        <v>63</v>
      </c>
      <c r="G19" s="23">
        <f>VLOOKUP($B19,'OR1'!$B$9:$O$20,14,FALSE)</f>
        <v>100</v>
      </c>
      <c r="H19" s="23">
        <f>VLOOKUP($B19,'OR2'!$B$9:$O$20,14,FALSE)</f>
        <v>37.799999999999997</v>
      </c>
      <c r="I19" s="23">
        <f t="shared" si="0"/>
        <v>137.80000000000001</v>
      </c>
      <c r="J19" s="23">
        <f t="shared" si="1"/>
        <v>0</v>
      </c>
      <c r="K19" s="45">
        <v>11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2.75" hidden="1">
      <c r="A20" s="2"/>
      <c r="B20" s="11" t="s">
        <v>42</v>
      </c>
      <c r="C20" s="39"/>
      <c r="D20" s="44" t="s">
        <v>43</v>
      </c>
      <c r="E20" s="12" t="s">
        <v>44</v>
      </c>
      <c r="F20" s="12"/>
      <c r="G20" s="23">
        <f>VLOOKUP($B20,'OR1'!$B$9:$O$20,14,FALSE)</f>
        <v>83</v>
      </c>
      <c r="H20" s="23">
        <f>VLOOKUP($B20,'OR2'!$B$9:$O$20,14,FALSE)</f>
        <v>43.4</v>
      </c>
      <c r="I20" s="23">
        <f t="shared" si="0"/>
        <v>126.4</v>
      </c>
      <c r="J20" s="23">
        <f t="shared" si="1"/>
        <v>0</v>
      </c>
      <c r="K20" s="45">
        <v>12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2.75" hidden="1">
      <c r="A21" s="2"/>
      <c r="B21" s="2"/>
      <c r="C21" s="2"/>
      <c r="D21" s="46"/>
      <c r="E21" s="47"/>
      <c r="F21" s="47"/>
      <c r="G21" s="47"/>
      <c r="H21" s="47"/>
      <c r="I21" s="47"/>
      <c r="J21" s="47"/>
      <c r="K21" s="48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2.75" hidden="1">
      <c r="A22" s="2"/>
      <c r="B22" s="2"/>
      <c r="C22" s="2"/>
      <c r="D22" s="46"/>
      <c r="E22" s="47"/>
      <c r="F22" s="47"/>
      <c r="G22" s="47"/>
      <c r="H22" s="47"/>
      <c r="I22" s="49">
        <f ca="1">NOW()</f>
        <v>43499.759501504632</v>
      </c>
      <c r="J22" s="50"/>
      <c r="K22" s="51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2.75" hidden="1">
      <c r="A23" s="2"/>
      <c r="B23" s="2"/>
      <c r="C23" s="2"/>
      <c r="D23" s="46"/>
      <c r="E23" s="47"/>
      <c r="F23" s="47"/>
      <c r="G23" s="47"/>
      <c r="H23" s="47"/>
      <c r="I23" s="47"/>
      <c r="J23" s="47"/>
      <c r="K23" s="48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2.75">
      <c r="A24" s="2"/>
      <c r="B24" s="32" t="s">
        <v>31</v>
      </c>
      <c r="C24" s="39"/>
      <c r="D24" s="44" t="s">
        <v>32</v>
      </c>
      <c r="E24" s="12" t="s">
        <v>34</v>
      </c>
      <c r="F24" s="12" t="s">
        <v>63</v>
      </c>
      <c r="G24" s="23">
        <v>100</v>
      </c>
      <c r="H24" s="23">
        <v>37.799999999999997</v>
      </c>
      <c r="I24" s="23">
        <v>137.80000000000001</v>
      </c>
      <c r="J24" s="23">
        <v>0</v>
      </c>
      <c r="K24" s="45">
        <v>1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2.75">
      <c r="A25" s="2"/>
      <c r="B25" s="32" t="s">
        <v>42</v>
      </c>
      <c r="C25" s="40"/>
      <c r="D25" s="44" t="s">
        <v>43</v>
      </c>
      <c r="E25" s="12" t="s">
        <v>44</v>
      </c>
      <c r="F25" s="12"/>
      <c r="G25" s="23">
        <v>83</v>
      </c>
      <c r="H25" s="23">
        <v>43.4</v>
      </c>
      <c r="I25" s="23">
        <v>126.4</v>
      </c>
      <c r="J25" s="23">
        <v>0</v>
      </c>
      <c r="K25" s="45">
        <v>2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2.75">
      <c r="A26" s="2"/>
      <c r="B26" s="32" t="s">
        <v>17</v>
      </c>
      <c r="C26" s="39"/>
      <c r="D26" s="44" t="s">
        <v>18</v>
      </c>
      <c r="E26" s="12" t="s">
        <v>21</v>
      </c>
      <c r="F26" s="12" t="s">
        <v>24</v>
      </c>
      <c r="G26" s="23">
        <v>62</v>
      </c>
      <c r="H26" s="23">
        <v>58.099999999999994</v>
      </c>
      <c r="I26" s="23">
        <v>120.1</v>
      </c>
      <c r="J26" s="23">
        <v>0</v>
      </c>
      <c r="K26" s="45">
        <v>3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2.75">
      <c r="A27" s="2"/>
      <c r="B27" s="32" t="s">
        <v>30</v>
      </c>
      <c r="C27" s="39"/>
      <c r="D27" s="44" t="s">
        <v>33</v>
      </c>
      <c r="E27" s="12" t="s">
        <v>35</v>
      </c>
      <c r="F27" s="12"/>
      <c r="G27" s="23">
        <v>33</v>
      </c>
      <c r="H27" s="23">
        <v>70</v>
      </c>
      <c r="I27" s="23">
        <v>103</v>
      </c>
      <c r="J27" s="23">
        <v>0</v>
      </c>
      <c r="K27" s="45">
        <v>4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2.75">
      <c r="A28" s="2"/>
      <c r="B28" s="32" t="s">
        <v>50</v>
      </c>
      <c r="C28" s="39"/>
      <c r="D28" s="44" t="s">
        <v>52</v>
      </c>
      <c r="E28" s="12" t="s">
        <v>53</v>
      </c>
      <c r="F28" s="12"/>
      <c r="G28" s="23">
        <v>72</v>
      </c>
      <c r="H28" s="23">
        <v>28</v>
      </c>
      <c r="I28" s="23">
        <v>100</v>
      </c>
      <c r="J28" s="23">
        <v>0</v>
      </c>
      <c r="K28" s="45">
        <v>5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2.75">
      <c r="A29" s="2"/>
      <c r="B29" s="32" t="s">
        <v>54</v>
      </c>
      <c r="C29" s="39"/>
      <c r="D29" s="44" t="s">
        <v>55</v>
      </c>
      <c r="E29" s="12" t="s">
        <v>56</v>
      </c>
      <c r="F29" s="12"/>
      <c r="G29" s="23">
        <v>40</v>
      </c>
      <c r="H29" s="23">
        <v>32.9</v>
      </c>
      <c r="I29" s="23">
        <v>72.900000000000006</v>
      </c>
      <c r="J29" s="23">
        <v>0</v>
      </c>
      <c r="K29" s="45">
        <v>6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2.75">
      <c r="A30" s="2"/>
      <c r="B30" s="32" t="s">
        <v>48</v>
      </c>
      <c r="C30" s="39"/>
      <c r="D30" s="44" t="s">
        <v>49</v>
      </c>
      <c r="E30" s="12" t="s">
        <v>51</v>
      </c>
      <c r="F30" s="12"/>
      <c r="G30" s="23">
        <v>10</v>
      </c>
      <c r="H30" s="23">
        <v>50.4</v>
      </c>
      <c r="I30" s="23">
        <v>60.4</v>
      </c>
      <c r="J30" s="23">
        <v>0</v>
      </c>
      <c r="K30" s="45">
        <v>7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2.75">
      <c r="A31" s="2"/>
      <c r="B31" s="32" t="s">
        <v>45</v>
      </c>
      <c r="C31" s="39"/>
      <c r="D31" s="44" t="s">
        <v>46</v>
      </c>
      <c r="E31" s="12" t="s">
        <v>47</v>
      </c>
      <c r="F31" s="12"/>
      <c r="G31" s="23">
        <v>47</v>
      </c>
      <c r="H31" s="23">
        <v>10.5</v>
      </c>
      <c r="I31" s="23">
        <v>57.5</v>
      </c>
      <c r="J31" s="23">
        <v>0</v>
      </c>
      <c r="K31" s="45">
        <v>8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2.75">
      <c r="A32" s="2"/>
      <c r="B32" s="32" t="s">
        <v>39</v>
      </c>
      <c r="C32" s="39"/>
      <c r="D32" s="44" t="s">
        <v>40</v>
      </c>
      <c r="E32" s="12" t="s">
        <v>41</v>
      </c>
      <c r="F32" s="12"/>
      <c r="G32" s="23">
        <v>21</v>
      </c>
      <c r="H32" s="23">
        <v>23.099999999999998</v>
      </c>
      <c r="I32" s="23">
        <v>44.099999999999994</v>
      </c>
      <c r="J32" s="23">
        <v>0</v>
      </c>
      <c r="K32" s="45">
        <v>9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2.75">
      <c r="A33" s="2"/>
      <c r="B33" s="32" t="s">
        <v>36</v>
      </c>
      <c r="C33" s="39"/>
      <c r="D33" s="44" t="s">
        <v>37</v>
      </c>
      <c r="E33" s="12" t="s">
        <v>38</v>
      </c>
      <c r="F33" s="12"/>
      <c r="G33" s="23">
        <v>27</v>
      </c>
      <c r="H33" s="23">
        <v>14.7</v>
      </c>
      <c r="I33" s="23">
        <v>41.7</v>
      </c>
      <c r="J33" s="23">
        <v>0</v>
      </c>
      <c r="K33" s="45">
        <v>10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2.75">
      <c r="A34" s="2"/>
      <c r="B34" s="32" t="s">
        <v>60</v>
      </c>
      <c r="C34" s="39"/>
      <c r="D34" s="44" t="s">
        <v>61</v>
      </c>
      <c r="E34" s="12" t="s">
        <v>62</v>
      </c>
      <c r="F34" s="12"/>
      <c r="G34" s="23">
        <v>15</v>
      </c>
      <c r="H34" s="23">
        <v>18.899999999999999</v>
      </c>
      <c r="I34" s="23">
        <v>33.9</v>
      </c>
      <c r="J34" s="23">
        <v>0</v>
      </c>
      <c r="K34" s="45">
        <v>11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3.5" thickBot="1">
      <c r="A35" s="2"/>
      <c r="B35" s="32" t="s">
        <v>57</v>
      </c>
      <c r="C35" s="39"/>
      <c r="D35" s="52" t="s">
        <v>58</v>
      </c>
      <c r="E35" s="53" t="s">
        <v>59</v>
      </c>
      <c r="F35" s="53"/>
      <c r="G35" s="54">
        <v>54</v>
      </c>
      <c r="H35" s="55" t="s">
        <v>64</v>
      </c>
      <c r="I35" s="54">
        <v>54</v>
      </c>
      <c r="J35" s="54">
        <v>1</v>
      </c>
      <c r="K35" s="56">
        <v>12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2.7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2.75">
      <c r="A37" s="2"/>
      <c r="B37" s="2"/>
      <c r="C37" s="2"/>
      <c r="D37" s="2"/>
      <c r="E37" s="2"/>
      <c r="F37" s="2"/>
      <c r="G37" s="2"/>
      <c r="H37" s="2"/>
      <c r="I37" s="33"/>
      <c r="J37" s="34"/>
      <c r="K37" s="34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2.7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2.7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2.7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2.7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2.7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2.7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2.7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2.7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2.7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2.7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2.7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2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2.7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2.7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2.7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2.7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2.7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2.7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2.7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2.7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2.7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2.7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2.7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2.7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2.7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2.7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2.7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2.7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2.7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2.7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2.7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2.7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2.7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2.7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2.7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2.7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.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.7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.7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.7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.7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.7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.7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2.7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2.7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.7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2.7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.7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.7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2.7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2.7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2.7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2.7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2.7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2.7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2.7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.7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2.7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.7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.7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.7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.7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.7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.7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.7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.7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2.7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.7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.7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.7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.7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.7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.7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.7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.7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.7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.7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.7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2.7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.7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2.7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2.7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2.7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.7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2.7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.7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.7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.7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2.7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.7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2.7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2.7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2.7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.7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2.7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2.7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2.7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.7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2.7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2.7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2.7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2.7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.7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.7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.7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.7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.7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.7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.7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.7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.7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.7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.7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.7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.7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.7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.7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.7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.7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.7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.7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.7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.7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.7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.7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.7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.7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.7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.7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.7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.7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.7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.7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.7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.7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.7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.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.7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.7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.7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.7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.7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.7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.7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.7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.7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.7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.7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.7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.7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.7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.7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.7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.7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.7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.7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.7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.7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.7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2.7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2.7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2.7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2.7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2.7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2.7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2.7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2.7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2.7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2.7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2.7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2.7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2.7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2.7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2.7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2.7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2.7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2.7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2.7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2.7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2.7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2.7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2.7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2.7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2.7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2.7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2.7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2.7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2.7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2.7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2.7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2.7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2.7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2.7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2.7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2.7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2.7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2.7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2.7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2.7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2.7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2.7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2.7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2.7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2.7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2.7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2.7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2.7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2.7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2.7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2.7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2.7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2.7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2.7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2.7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2.7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2.7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2.7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2.7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2.7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2.7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2.7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2.7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2.7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2.7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2.7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2.7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2.7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2.7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2.7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2.7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2.7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2.7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2.7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2.7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2.7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2.7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2.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2.7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2.7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2.7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2.7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2.7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2.7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2.7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2.7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2.7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2.7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2.7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2.7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2.7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2.7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2.7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2.7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2.7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2.7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2.7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2.7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2.7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2.7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2.7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2.7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2.7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2.7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2.7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2.7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2.7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2.7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2.7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2.7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2.7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2.7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2.7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2.7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2.7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2.7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2.7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2.7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2.7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2.7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2.7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2.7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2.7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2.7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2.7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2.7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2.7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2.7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2.7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2.7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2.7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2.7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2.7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2.7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2.7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2.7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2.7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2.7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2.7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2.7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2.7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2.7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2.7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2.7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2.7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2.7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2.7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2.7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2.7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2.7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2.7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2.7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2.7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2.7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2.7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2.7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2.7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2.7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2.7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2.7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2.7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2.7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2.7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2.7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2.7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2.7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2.7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2.7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2.7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2.7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2.7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2.7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2.7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2.7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2.7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2.7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2.7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2.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2.7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2.7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2.7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2.7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2.7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2.7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2.7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2.7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2.7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2.7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2.7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2.7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2.7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2.7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2.7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2.7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2.7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2.7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2.7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2.7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2.7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2.7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2.7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2.7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2.7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2.7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2.7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2.7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2.7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2.7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2.7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2.7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2.7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2.7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2.7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2.7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2.7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2.7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2.7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2.7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2.7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2.7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2.7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2.7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2.7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2.7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2.7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2.7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2.7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2.7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2.7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2.7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2.7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2.7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2.7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2.7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2.7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2.7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2.7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2.7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2.7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2.7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2.7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2.7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2.7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2.7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2.7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2.7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2.7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2.7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2.7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2.7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2.7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2.7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2.7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2.7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2.7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2.7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2.7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2.7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2.7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2.7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2.7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2.7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2.7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2.7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2.7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2.7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2.7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2.7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2.7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2.7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2.7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2.7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2.7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2.7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2.7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2.7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2.7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2.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2.7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2.7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2.7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2.7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2.7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2.7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2.7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2.7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2.7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2.7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2.7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2.7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2.7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2.7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2.7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2.7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2.7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2.7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2.7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2.7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2.7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2.7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2.7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2.7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2.7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2.7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2.7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2.7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2.7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2.7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2.7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2.7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2.7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2.7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2.7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2.7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2.7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2.7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2.7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2.7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2.7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2.7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2.7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2.7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2.7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2.7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2.7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2.7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2.7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2.7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2.7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2.7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2.7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2.7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2.7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2.7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2.7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2.7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2.7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2.7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2.7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2.7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2.7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2.7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2.7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2.7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2.7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2.7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2.7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2.7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2.7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2.7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2.7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2.7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2.7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2.7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2.7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2.7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2.7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2.7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2.7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2.7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2.7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2.7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2.7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2.7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2.7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2.7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2.7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2.7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2.7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2.7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2.7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2.7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2.7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2.7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2.7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2.7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2.7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2.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2.7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2.7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2.7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2.7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2.7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2.7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2.7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2.7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2.7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2.7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2.7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2.7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2.7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2.7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2.7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2.7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2.7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2.7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2.7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2.7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2.7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2.7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2.7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2.7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2.7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2.7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2.7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2.7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2.7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2.7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2.7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2.7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2.7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2.7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2.7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2.7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2.7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2.7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2.7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2.7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2.7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2.7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2.7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2.7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2.7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2.7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2.7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2.7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2.7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2.7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2.7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2.7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2.7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2.7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2.7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2.7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2.7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2.7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2.7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2.7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2.7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2.7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2.7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2.7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2.7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2.7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2.7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2.7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2.7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2.7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2.7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2.7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2.7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2.7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2.7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2.7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2.7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2.7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2.7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2.7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2.7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2.7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2.7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2.7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2.7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2.7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2.7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2.7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2.7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2.7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2.7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2.7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2.7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2.7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2.7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2.7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2.7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2.7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2.7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2.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2.7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2.7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2.7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2.7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2.7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2.7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2.7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2.7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2.7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2.7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2.7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2.7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2.7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2.7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2.7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2.7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2.7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2.7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2.7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2.7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2.7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2.7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2.7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2.7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2.7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2.7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2.7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2.7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2.7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2.7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2.7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2.7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2.7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2.7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2.7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2.7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2.7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2.7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2.7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2.7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2.7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2.7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2.7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2.7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2.7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2.7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2.7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2.7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2.7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2.7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2.7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2.7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2.7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2.7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2.7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2.7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2.7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2.7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2.7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2.7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2.7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2.7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2.7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2.7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2.7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2.7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2.7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2.7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2.7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2.7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2.7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2.7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2.7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2.7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2.7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2.7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2.7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2.7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2.7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2.7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2.7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2.7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2.7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2.7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2.7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2.7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2.7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2.7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2.7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2.7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2.7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2.7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2.7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2.7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2.7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2.7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2.7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2.7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2.7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2.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2.7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2.7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2.7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2.7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2.7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2.7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2.7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2.7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2.7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2.7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2.7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2.7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2.7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2.7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2.7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2.7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2.7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2.7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2.7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2.7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2.7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2.7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2.7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2.7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2.7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2.7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2.7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2.7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2.7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2.7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2.7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2.7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2.7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2.7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2.7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2.7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2.7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2.7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2.7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2.7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2.7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2.7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2.7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2.7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2.7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2.7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2.7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2.7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2.7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2.7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2.7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2.7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2.7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2.7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2.7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2.7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2.7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2.7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2.7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2.7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2.7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2.7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2.7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2.7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2.7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2.7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2.7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2.7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2.7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2.7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2.7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2.7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2.7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2.7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2.7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2.7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2.7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2.7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2.7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2.7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2.7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2.7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2.7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2.7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2.7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2.7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2.7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2.7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2.7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2.7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2.7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2.7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2.7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2.7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2.7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2.7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2.7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2.7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2.7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2.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2.7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2.7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2.7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2.7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2.7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2.7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2.7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2.7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2.7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2.7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2.7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2.7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2.7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2.7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2.7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2.7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2.7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2.7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2.7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2.7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2.7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2.7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2.7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2.7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2.7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2.7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2.7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2.7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2.7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2.7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2.7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2.7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2.7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2.7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2.7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2.7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2.7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2.7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2.7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2.7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2.7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2.7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2.7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2.7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2.7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2.7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2.7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2.7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2.7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2.7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2.7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2.7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2.7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2.7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2.7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2.7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2.7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2.7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2.7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2.7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2.7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2.7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2.7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2.7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2.7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2.7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2.7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2.7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2.7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2.7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2.7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2.7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2.7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2.7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2.7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2.7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2.7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2.7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2.7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2.7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2.7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2.7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2.7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2.7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2.7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2.7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2.7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2.7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2.7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2.7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2.7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2.7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2.7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2.7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2.7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2.7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2.7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2.7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2.7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2.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2.7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2.7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2.7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2.7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2.7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2.7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2.7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2.7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2.7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2.7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2.7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2.7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2.7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2.7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</sheetData>
  <mergeCells count="7">
    <mergeCell ref="I22:K22"/>
    <mergeCell ref="I37:K37"/>
    <mergeCell ref="B4:K4"/>
    <mergeCell ref="B6:K6"/>
    <mergeCell ref="B1:K1"/>
    <mergeCell ref="B3:K3"/>
    <mergeCell ref="D5:K5"/>
  </mergeCells>
  <printOptions horizontalCentered="1"/>
  <pageMargins left="0.7" right="0.7" top="0.75" bottom="0.75" header="0" footer="0"/>
  <pageSetup paperSize="9" fitToHeight="0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OR1</vt:lpstr>
      <vt:lpstr>OR2</vt:lpstr>
      <vt:lpstr>Suvestine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toughbook.lt</dc:creator>
  <cp:lastModifiedBy>toughbook.lt</cp:lastModifiedBy>
  <dcterms:created xsi:type="dcterms:W3CDTF">2019-02-03T14:20:17Z</dcterms:created>
  <dcterms:modified xsi:type="dcterms:W3CDTF">2019-02-03T16:15:26Z</dcterms:modified>
</cp:coreProperties>
</file>