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4"/>
  </bookViews>
  <sheets>
    <sheet name="OR1" sheetId="1" r:id="rId1"/>
    <sheet name="OR2" sheetId="6" r:id="rId2"/>
    <sheet name="SR1" sheetId="8" r:id="rId3"/>
    <sheet name="SR2" sheetId="9" r:id="rId4"/>
    <sheet name="SUVESTINĖ" sheetId="5" r:id="rId5"/>
  </sheets>
  <calcPr calcId="162913"/>
</workbook>
</file>

<file path=xl/calcChain.xml><?xml version="1.0" encoding="utf-8"?>
<calcChain xmlns="http://schemas.openxmlformats.org/spreadsheetml/2006/main">
  <c r="F10" i="9" l="1"/>
  <c r="F12" i="9"/>
  <c r="F11" i="9"/>
  <c r="F13" i="9"/>
  <c r="F12" i="1" l="1"/>
  <c r="F13" i="8" l="1"/>
  <c r="F17" i="5" l="1"/>
  <c r="G10" i="5"/>
  <c r="G12" i="5"/>
  <c r="G11" i="5"/>
  <c r="G13" i="5"/>
  <c r="F10" i="5"/>
  <c r="F12" i="5"/>
  <c r="F11" i="5"/>
  <c r="F13" i="5"/>
  <c r="G18" i="9"/>
  <c r="G18" i="8"/>
  <c r="F11" i="8"/>
  <c r="F10" i="8"/>
  <c r="F12" i="8"/>
  <c r="G17" i="6"/>
  <c r="G18" i="1"/>
  <c r="F13" i="6" l="1"/>
  <c r="F10" i="1" l="1"/>
  <c r="E11" i="5"/>
  <c r="E10" i="5"/>
  <c r="E13" i="5"/>
  <c r="H13" i="5" s="1"/>
  <c r="E12" i="5"/>
  <c r="D11" i="5"/>
  <c r="D10" i="5"/>
  <c r="D12" i="5"/>
  <c r="F11" i="6"/>
  <c r="F12" i="6"/>
  <c r="F10" i="6"/>
  <c r="H10" i="5" l="1"/>
  <c r="H11" i="5"/>
  <c r="H12" i="5"/>
  <c r="F11" i="1"/>
</calcChain>
</file>

<file path=xl/sharedStrings.xml><?xml version="1.0" encoding="utf-8"?>
<sst xmlns="http://schemas.openxmlformats.org/spreadsheetml/2006/main" count="134" uniqueCount="38">
  <si>
    <t>Nr.</t>
  </si>
  <si>
    <t>SR1</t>
  </si>
  <si>
    <t>SR2</t>
  </si>
  <si>
    <t>Vairuotojas</t>
  </si>
  <si>
    <t>Viso tšk.</t>
  </si>
  <si>
    <t>Vieta</t>
  </si>
  <si>
    <t>Šturmanai</t>
  </si>
  <si>
    <t>Startas</t>
  </si>
  <si>
    <t>Finišas</t>
  </si>
  <si>
    <t>Laikas</t>
  </si>
  <si>
    <t>Ratų sk.</t>
  </si>
  <si>
    <t>Taškai</t>
  </si>
  <si>
    <t>N.F.</t>
  </si>
  <si>
    <t>Taškai už etapą</t>
  </si>
  <si>
    <r>
      <t xml:space="preserve">Varžybų vadovas </t>
    </r>
    <r>
      <rPr>
        <b/>
        <sz val="11"/>
        <color theme="1"/>
        <rFont val="Calibri"/>
        <family val="2"/>
        <scheme val="minor"/>
      </rPr>
      <t>Naglis Čepelis</t>
    </r>
  </si>
  <si>
    <r>
      <t xml:space="preserve">2017m. Lietuvos pravažumo čempionato IV-asis etapas </t>
    </r>
    <r>
      <rPr>
        <b/>
        <sz val="11"/>
        <color theme="1"/>
        <rFont val="Calibri"/>
        <family val="2"/>
        <scheme val="minor"/>
      </rPr>
      <t xml:space="preserve">"4x4 Fiesta" </t>
    </r>
    <r>
      <rPr>
        <sz val="11"/>
        <color theme="1"/>
        <rFont val="Calibri"/>
        <family val="2"/>
        <scheme val="minor"/>
      </rPr>
      <t>Kupiškis</t>
    </r>
  </si>
  <si>
    <t>OR11</t>
  </si>
  <si>
    <t>OR2</t>
  </si>
  <si>
    <t>KP</t>
  </si>
  <si>
    <t>Kęstutis Kaminskas</t>
  </si>
  <si>
    <t>Arūnas Simanavičius</t>
  </si>
  <si>
    <t>Edgaras Simanavičius</t>
  </si>
  <si>
    <t>Juozas Duoba</t>
  </si>
  <si>
    <t>Kęstutis Jakubianecas</t>
  </si>
  <si>
    <r>
      <t xml:space="preserve">Klasė TR3 / OR1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</si>
  <si>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TR3 / OR2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</si>
  <si>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TR3 / SR1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</si>
  <si>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TR3 / SR2 / </t>
    </r>
    <r>
      <rPr>
        <sz val="11"/>
        <color theme="1"/>
        <rFont val="Calibri"/>
        <family val="2"/>
        <scheme val="minor"/>
      </rPr>
      <t>Laiko norma 1h30MIN</t>
    </r>
  </si>
  <si>
    <t>Klasė TR3 / Suvestinė</t>
  </si>
  <si>
    <t>Arūnas Bastys</t>
  </si>
  <si>
    <t>Ignas Bordziliauskas</t>
  </si>
  <si>
    <t>Jevgenijus Kozemiakinas</t>
  </si>
  <si>
    <t>Irmantas Palileika</t>
  </si>
  <si>
    <t>Žana Palileika</t>
  </si>
  <si>
    <t>N.S.</t>
  </si>
  <si>
    <t>N.S</t>
  </si>
  <si>
    <t>4-5</t>
  </si>
  <si>
    <t>oficialūs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</si>
</sst>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C00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0" fillId="0" borderId="0" xfId="0" applyFill="1"/>
    <xf numFmtId="0" fontId="6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1" fontId="8" fillId="2" borderId="20" xfId="0" applyNumberFormat="1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/>
    </xf>
    <xf numFmtId="21" fontId="13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21" fontId="6" fillId="0" borderId="26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21" fontId="13" fillId="0" borderId="26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1" fontId="12" fillId="0" borderId="31" xfId="0" applyNumberFormat="1" applyFont="1" applyBorder="1" applyAlignment="1">
      <alignment horizontal="center" vertical="center"/>
    </xf>
    <xf numFmtId="1" fontId="12" fillId="0" borderId="28" xfId="0" applyNumberFormat="1" applyFont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0" fontId="12" fillId="0" borderId="26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center" vertical="center"/>
    </xf>
    <xf numFmtId="0" fontId="6" fillId="5" borderId="31" xfId="0" quotePrefix="1" applyFont="1" applyFill="1" applyBorder="1" applyAlignment="1">
      <alignment horizontal="center" vertical="center"/>
    </xf>
    <xf numFmtId="20" fontId="14" fillId="4" borderId="1" xfId="0" applyNumberFormat="1" applyFont="1" applyFill="1" applyBorder="1" applyAlignment="1">
      <alignment horizontal="center" vertical="center"/>
    </xf>
    <xf numFmtId="20" fontId="14" fillId="4" borderId="26" xfId="0" applyNumberFormat="1" applyFont="1" applyFill="1" applyBorder="1" applyAlignment="1">
      <alignment horizontal="center" vertical="center"/>
    </xf>
    <xf numFmtId="21" fontId="14" fillId="4" borderId="1" xfId="0" applyNumberFormat="1" applyFont="1" applyFill="1" applyBorder="1" applyAlignment="1">
      <alignment horizontal="center" vertical="center"/>
    </xf>
    <xf numFmtId="21" fontId="14" fillId="4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1" fontId="14" fillId="4" borderId="31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21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20" fontId="16" fillId="0" borderId="6" xfId="0" applyNumberFormat="1" applyFont="1" applyFill="1" applyBorder="1" applyAlignment="1">
      <alignment horizontal="center" vertical="center"/>
    </xf>
    <xf numFmtId="21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20" fontId="16" fillId="0" borderId="1" xfId="0" applyNumberFormat="1" applyFont="1" applyFill="1" applyBorder="1" applyAlignment="1">
      <alignment horizontal="center" vertical="center"/>
    </xf>
    <xf numFmtId="2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5" fillId="0" borderId="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20" fontId="15" fillId="0" borderId="1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123823</xdr:rowOff>
    </xdr:from>
    <xdr:to>
      <xdr:col>3</xdr:col>
      <xdr:colOff>9525</xdr:colOff>
      <xdr:row>4</xdr:row>
      <xdr:rowOff>153564</xdr:rowOff>
    </xdr:to>
    <xdr:pic>
      <xdr:nvPicPr>
        <xdr:cNvPr id="5" name="Picture 4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81275" y="123823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0</xdr:row>
      <xdr:rowOff>130516</xdr:rowOff>
    </xdr:from>
    <xdr:to>
      <xdr:col>4</xdr:col>
      <xdr:colOff>238125</xdr:colOff>
      <xdr:row>4</xdr:row>
      <xdr:rowOff>151610</xdr:rowOff>
    </xdr:to>
    <xdr:pic>
      <xdr:nvPicPr>
        <xdr:cNvPr id="6" name="Picture 5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130516"/>
          <a:ext cx="800100" cy="783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1952625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111468</xdr:rowOff>
    </xdr:from>
    <xdr:to>
      <xdr:col>4</xdr:col>
      <xdr:colOff>161925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2925" y="111468"/>
          <a:ext cx="800100" cy="783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95250</xdr:rowOff>
    </xdr:from>
    <xdr:to>
      <xdr:col>2</xdr:col>
      <xdr:colOff>1885950</xdr:colOff>
      <xdr:row>4</xdr:row>
      <xdr:rowOff>124991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95250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0</xdr:row>
      <xdr:rowOff>101943</xdr:rowOff>
    </xdr:from>
    <xdr:to>
      <xdr:col>4</xdr:col>
      <xdr:colOff>95250</xdr:colOff>
      <xdr:row>4</xdr:row>
      <xdr:rowOff>123037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6250" y="101943"/>
          <a:ext cx="800100" cy="783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123825</xdr:rowOff>
    </xdr:from>
    <xdr:to>
      <xdr:col>2</xdr:col>
      <xdr:colOff>1981200</xdr:colOff>
      <xdr:row>4</xdr:row>
      <xdr:rowOff>153566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12382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130518</xdr:rowOff>
    </xdr:from>
    <xdr:to>
      <xdr:col>4</xdr:col>
      <xdr:colOff>190500</xdr:colOff>
      <xdr:row>4</xdr:row>
      <xdr:rowOff>151612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0" y="130518"/>
          <a:ext cx="800100" cy="783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0</xdr:row>
      <xdr:rowOff>104775</xdr:rowOff>
    </xdr:from>
    <xdr:to>
      <xdr:col>2</xdr:col>
      <xdr:colOff>1447800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0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2</xdr:col>
      <xdr:colOff>1628775</xdr:colOff>
      <xdr:row>0</xdr:row>
      <xdr:rowOff>111468</xdr:rowOff>
    </xdr:from>
    <xdr:to>
      <xdr:col>3</xdr:col>
      <xdr:colOff>409575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48100" y="111468"/>
          <a:ext cx="800100" cy="783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8"/>
  <sheetViews>
    <sheetView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6" spans="1:9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71" t="s">
        <v>24</v>
      </c>
      <c r="B7" s="71"/>
      <c r="C7" s="71"/>
      <c r="D7" s="71"/>
      <c r="E7" s="71"/>
      <c r="F7" s="71"/>
      <c r="G7" s="71"/>
      <c r="H7" s="71"/>
      <c r="I7" s="71"/>
    </row>
    <row r="8" spans="1:9" ht="15.75" thickBot="1" x14ac:dyDescent="0.3">
      <c r="A8" s="69" t="s">
        <v>37</v>
      </c>
      <c r="B8" s="70"/>
      <c r="C8" s="70"/>
      <c r="D8" s="70"/>
      <c r="E8" s="70"/>
      <c r="F8" s="70"/>
      <c r="G8" s="70"/>
      <c r="H8" s="70"/>
      <c r="I8" s="70"/>
    </row>
    <row r="9" spans="1:9" ht="19.149999999999999" customHeight="1" thickBot="1" x14ac:dyDescent="0.3">
      <c r="A9" s="20" t="s">
        <v>0</v>
      </c>
      <c r="B9" s="21" t="s">
        <v>3</v>
      </c>
      <c r="C9" s="21" t="s">
        <v>6</v>
      </c>
      <c r="D9" s="21" t="s">
        <v>7</v>
      </c>
      <c r="E9" s="21" t="s">
        <v>8</v>
      </c>
      <c r="F9" s="21" t="s">
        <v>9</v>
      </c>
      <c r="G9" s="22" t="s">
        <v>18</v>
      </c>
      <c r="H9" s="22" t="s">
        <v>5</v>
      </c>
      <c r="I9" s="23" t="s">
        <v>11</v>
      </c>
    </row>
    <row r="10" spans="1:9" s="11" customFormat="1" ht="30.75" customHeight="1" x14ac:dyDescent="0.25">
      <c r="A10" s="86">
        <v>310</v>
      </c>
      <c r="B10" s="87" t="s">
        <v>20</v>
      </c>
      <c r="C10" s="87" t="s">
        <v>21</v>
      </c>
      <c r="D10" s="88">
        <v>0.54861111111111105</v>
      </c>
      <c r="E10" s="89">
        <v>0.57756944444444447</v>
      </c>
      <c r="F10" s="89">
        <f>E10-D10</f>
        <v>2.8958333333333419E-2</v>
      </c>
      <c r="G10" s="102">
        <v>19</v>
      </c>
      <c r="H10" s="103">
        <v>1</v>
      </c>
      <c r="I10" s="78">
        <v>100</v>
      </c>
    </row>
    <row r="11" spans="1:9" s="11" customFormat="1" ht="30.75" customHeight="1" x14ac:dyDescent="0.25">
      <c r="A11" s="93">
        <v>303</v>
      </c>
      <c r="B11" s="94" t="s">
        <v>22</v>
      </c>
      <c r="C11" s="94" t="s">
        <v>29</v>
      </c>
      <c r="D11" s="95">
        <v>0.55138888888888882</v>
      </c>
      <c r="E11" s="96">
        <v>0.60384259259259265</v>
      </c>
      <c r="F11" s="96">
        <f>E11-D11</f>
        <v>5.2453703703703836E-2</v>
      </c>
      <c r="G11" s="105">
        <v>19</v>
      </c>
      <c r="H11" s="106">
        <v>2</v>
      </c>
      <c r="I11" s="84">
        <v>69.8</v>
      </c>
    </row>
    <row r="12" spans="1:9" s="11" customFormat="1" ht="30.75" customHeight="1" x14ac:dyDescent="0.25">
      <c r="A12" s="93">
        <v>308</v>
      </c>
      <c r="B12" s="94" t="s">
        <v>23</v>
      </c>
      <c r="C12" s="94" t="s">
        <v>31</v>
      </c>
      <c r="D12" s="95">
        <v>0.54999999999999993</v>
      </c>
      <c r="E12" s="96">
        <v>0.59053240740740742</v>
      </c>
      <c r="F12" s="96">
        <f>E12-D12</f>
        <v>4.0532407407407489E-2</v>
      </c>
      <c r="G12" s="109">
        <v>9</v>
      </c>
      <c r="H12" s="106">
        <v>3</v>
      </c>
      <c r="I12" s="84">
        <v>46.7</v>
      </c>
    </row>
    <row r="13" spans="1:9" s="11" customFormat="1" ht="30.75" customHeight="1" x14ac:dyDescent="0.25">
      <c r="A13" s="32">
        <v>311</v>
      </c>
      <c r="B13" s="24" t="s">
        <v>19</v>
      </c>
      <c r="C13" s="24" t="s">
        <v>30</v>
      </c>
      <c r="D13" s="55" t="s">
        <v>34</v>
      </c>
      <c r="E13" s="30"/>
      <c r="F13" s="57" t="s">
        <v>34</v>
      </c>
      <c r="G13" s="13"/>
      <c r="H13" s="53" t="s">
        <v>36</v>
      </c>
      <c r="I13" s="33">
        <v>0</v>
      </c>
    </row>
    <row r="14" spans="1:9" s="11" customFormat="1" ht="30.75" customHeight="1" thickBot="1" x14ac:dyDescent="0.3">
      <c r="A14" s="34">
        <v>3</v>
      </c>
      <c r="B14" s="35" t="s">
        <v>32</v>
      </c>
      <c r="C14" s="35" t="s">
        <v>33</v>
      </c>
      <c r="D14" s="56" t="s">
        <v>34</v>
      </c>
      <c r="E14" s="36"/>
      <c r="F14" s="56" t="s">
        <v>34</v>
      </c>
      <c r="G14" s="38"/>
      <c r="H14" s="54" t="s">
        <v>36</v>
      </c>
      <c r="I14" s="37">
        <v>0</v>
      </c>
    </row>
    <row r="16" spans="1:9" x14ac:dyDescent="0.25">
      <c r="A16" s="68" t="s">
        <v>14</v>
      </c>
      <c r="B16" s="68"/>
      <c r="C16" s="68"/>
      <c r="D16" s="68"/>
      <c r="E16" s="68"/>
      <c r="F16" s="68"/>
      <c r="G16" s="68"/>
      <c r="H16" s="68"/>
      <c r="I16" s="68"/>
    </row>
    <row r="17" spans="2:9" x14ac:dyDescent="0.25">
      <c r="B17" s="2"/>
    </row>
    <row r="18" spans="2:9" x14ac:dyDescent="0.25">
      <c r="G18" s="67">
        <f ca="1">NOW()</f>
        <v>42939.68725023148</v>
      </c>
      <c r="H18" s="67"/>
      <c r="I18" s="67"/>
    </row>
  </sheetData>
  <sortState ref="A10:G14">
    <sortCondition descending="1" ref="G10:G14"/>
  </sortState>
  <mergeCells count="5">
    <mergeCell ref="G18:I18"/>
    <mergeCell ref="A6:I6"/>
    <mergeCell ref="A16:I16"/>
    <mergeCell ref="A8:I8"/>
    <mergeCell ref="A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7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5.7109375" style="1" bestFit="1" customWidth="1"/>
    <col min="9" max="9" width="8.28515625" style="1" bestFit="1" customWidth="1"/>
    <col min="10" max="10" width="6.140625" customWidth="1"/>
  </cols>
  <sheetData>
    <row r="6" spans="1:9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71" t="s">
        <v>25</v>
      </c>
      <c r="B7" s="71"/>
      <c r="C7" s="71"/>
      <c r="D7" s="71"/>
      <c r="E7" s="71"/>
      <c r="F7" s="71"/>
      <c r="G7" s="71"/>
      <c r="H7" s="71"/>
      <c r="I7" s="71"/>
    </row>
    <row r="8" spans="1:9" ht="15.75" thickBot="1" x14ac:dyDescent="0.3">
      <c r="A8" s="69" t="s">
        <v>37</v>
      </c>
      <c r="B8" s="70"/>
      <c r="C8" s="70"/>
      <c r="D8" s="70"/>
      <c r="E8" s="70"/>
      <c r="F8" s="70"/>
      <c r="G8" s="70"/>
      <c r="H8" s="70"/>
      <c r="I8" s="70"/>
    </row>
    <row r="9" spans="1:9" ht="16.5" thickBot="1" x14ac:dyDescent="0.3">
      <c r="A9" s="20" t="s">
        <v>0</v>
      </c>
      <c r="B9" s="21" t="s">
        <v>3</v>
      </c>
      <c r="C9" s="21" t="s">
        <v>6</v>
      </c>
      <c r="D9" s="21" t="s">
        <v>7</v>
      </c>
      <c r="E9" s="21" t="s">
        <v>8</v>
      </c>
      <c r="F9" s="21" t="s">
        <v>9</v>
      </c>
      <c r="G9" s="22" t="s">
        <v>18</v>
      </c>
      <c r="H9" s="22" t="s">
        <v>5</v>
      </c>
      <c r="I9" s="23" t="s">
        <v>11</v>
      </c>
    </row>
    <row r="10" spans="1:9" s="11" customFormat="1" ht="30.75" customHeight="1" x14ac:dyDescent="0.25">
      <c r="A10" s="86">
        <v>310</v>
      </c>
      <c r="B10" s="87" t="s">
        <v>20</v>
      </c>
      <c r="C10" s="87" t="s">
        <v>21</v>
      </c>
      <c r="D10" s="88">
        <v>0.64583333333333337</v>
      </c>
      <c r="E10" s="89">
        <v>0.67071759259259256</v>
      </c>
      <c r="F10" s="89">
        <f>E10-D10</f>
        <v>2.4884259259259189E-2</v>
      </c>
      <c r="G10" s="107">
        <v>18</v>
      </c>
      <c r="H10" s="103">
        <v>1</v>
      </c>
      <c r="I10" s="76">
        <v>100</v>
      </c>
    </row>
    <row r="11" spans="1:9" s="11" customFormat="1" ht="30.75" customHeight="1" x14ac:dyDescent="0.25">
      <c r="A11" s="93">
        <v>308</v>
      </c>
      <c r="B11" s="94" t="s">
        <v>23</v>
      </c>
      <c r="C11" s="94" t="s">
        <v>31</v>
      </c>
      <c r="D11" s="95">
        <v>0.65277777777777779</v>
      </c>
      <c r="E11" s="96">
        <v>0.68593749999999998</v>
      </c>
      <c r="F11" s="96">
        <f>E11-D11</f>
        <v>3.3159722222222188E-2</v>
      </c>
      <c r="G11" s="108">
        <v>18</v>
      </c>
      <c r="H11" s="106">
        <v>2</v>
      </c>
      <c r="I11" s="82">
        <v>69.8</v>
      </c>
    </row>
    <row r="12" spans="1:9" s="11" customFormat="1" ht="30.75" customHeight="1" x14ac:dyDescent="0.25">
      <c r="A12" s="93">
        <v>311</v>
      </c>
      <c r="B12" s="94" t="s">
        <v>19</v>
      </c>
      <c r="C12" s="94" t="s">
        <v>30</v>
      </c>
      <c r="D12" s="95">
        <v>0.65</v>
      </c>
      <c r="E12" s="96">
        <v>0.67950231481481482</v>
      </c>
      <c r="F12" s="96">
        <f>E12-D12</f>
        <v>2.9502314814814801E-2</v>
      </c>
      <c r="G12" s="108">
        <v>9</v>
      </c>
      <c r="H12" s="106">
        <v>3</v>
      </c>
      <c r="I12" s="82">
        <v>46.7</v>
      </c>
    </row>
    <row r="13" spans="1:9" s="11" customFormat="1" ht="30.75" customHeight="1" x14ac:dyDescent="0.25">
      <c r="A13" s="32">
        <v>303</v>
      </c>
      <c r="B13" s="24" t="s">
        <v>22</v>
      </c>
      <c r="C13" s="24" t="s">
        <v>29</v>
      </c>
      <c r="D13" s="31">
        <v>0.65138888888888891</v>
      </c>
      <c r="E13" s="30">
        <v>0.68495370370370379</v>
      </c>
      <c r="F13" s="30">
        <f>E13-D13</f>
        <v>3.3564814814814881E-2</v>
      </c>
      <c r="G13" s="40">
        <v>7</v>
      </c>
      <c r="H13" s="45">
        <v>4</v>
      </c>
      <c r="I13" s="41">
        <v>27.2</v>
      </c>
    </row>
    <row r="14" spans="1:9" s="11" customFormat="1" ht="30.75" customHeight="1" thickBot="1" x14ac:dyDescent="0.3">
      <c r="A14" s="34">
        <v>3</v>
      </c>
      <c r="B14" s="35" t="s">
        <v>32</v>
      </c>
      <c r="C14" s="35" t="s">
        <v>33</v>
      </c>
      <c r="D14" s="56" t="s">
        <v>34</v>
      </c>
      <c r="E14" s="43"/>
      <c r="F14" s="58" t="s">
        <v>34</v>
      </c>
      <c r="G14" s="44">
        <v>0</v>
      </c>
      <c r="H14" s="46">
        <v>5</v>
      </c>
      <c r="I14" s="42">
        <v>0</v>
      </c>
    </row>
    <row r="16" spans="1:9" x14ac:dyDescent="0.25">
      <c r="A16" s="68" t="s">
        <v>14</v>
      </c>
      <c r="B16" s="68"/>
      <c r="C16" s="68"/>
      <c r="D16" s="68"/>
      <c r="E16" s="68"/>
      <c r="F16" s="68"/>
      <c r="G16" s="68"/>
      <c r="H16" s="68"/>
      <c r="I16" s="68"/>
    </row>
    <row r="17" spans="7:9" x14ac:dyDescent="0.25">
      <c r="G17" s="67">
        <f ca="1">NOW()</f>
        <v>42939.68725023148</v>
      </c>
      <c r="H17" s="67"/>
      <c r="I17" s="67"/>
    </row>
  </sheetData>
  <sortState ref="A10:G14">
    <sortCondition descending="1" ref="G10:G14"/>
  </sortState>
  <mergeCells count="5">
    <mergeCell ref="A6:I6"/>
    <mergeCell ref="A16:I16"/>
    <mergeCell ref="A8:I8"/>
    <mergeCell ref="A7:I7"/>
    <mergeCell ref="G17:I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8"/>
  <sheetViews>
    <sheetView workbookViewId="0">
      <selection activeCell="A10" sqref="A10:I12"/>
    </sheetView>
  </sheetViews>
  <sheetFormatPr defaultRowHeight="15" x14ac:dyDescent="0.25"/>
  <cols>
    <col min="1" max="1" width="7.85546875" style="15" customWidth="1"/>
    <col min="2" max="2" width="25.42578125" customWidth="1"/>
    <col min="3" max="3" width="30.28515625" customWidth="1"/>
    <col min="4" max="6" width="11.28515625" customWidth="1"/>
    <col min="7" max="7" width="7.85546875" style="15" bestFit="1" customWidth="1"/>
    <col min="8" max="8" width="6" style="15" customWidth="1"/>
    <col min="9" max="9" width="8.28515625" style="15" bestFit="1" customWidth="1"/>
    <col min="10" max="10" width="6.140625" customWidth="1"/>
  </cols>
  <sheetData>
    <row r="6" spans="1:9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71" t="s">
        <v>26</v>
      </c>
      <c r="B7" s="71"/>
      <c r="C7" s="71"/>
      <c r="D7" s="71"/>
      <c r="E7" s="71"/>
      <c r="F7" s="71"/>
      <c r="G7" s="71"/>
      <c r="H7" s="71"/>
      <c r="I7" s="71"/>
    </row>
    <row r="8" spans="1:9" ht="15.75" thickBot="1" x14ac:dyDescent="0.3">
      <c r="A8" s="69" t="s">
        <v>37</v>
      </c>
      <c r="B8" s="70"/>
      <c r="C8" s="70"/>
      <c r="D8" s="70"/>
      <c r="E8" s="70"/>
      <c r="F8" s="70"/>
      <c r="G8" s="70"/>
      <c r="H8" s="70"/>
      <c r="I8" s="70"/>
    </row>
    <row r="9" spans="1:9" ht="19.149999999999999" customHeight="1" thickBot="1" x14ac:dyDescent="0.3">
      <c r="A9" s="20" t="s">
        <v>0</v>
      </c>
      <c r="B9" s="21" t="s">
        <v>3</v>
      </c>
      <c r="C9" s="21" t="s">
        <v>6</v>
      </c>
      <c r="D9" s="21" t="s">
        <v>7</v>
      </c>
      <c r="E9" s="21" t="s">
        <v>8</v>
      </c>
      <c r="F9" s="21" t="s">
        <v>9</v>
      </c>
      <c r="G9" s="22" t="s">
        <v>10</v>
      </c>
      <c r="H9" s="22" t="s">
        <v>5</v>
      </c>
      <c r="I9" s="23" t="s">
        <v>11</v>
      </c>
    </row>
    <row r="10" spans="1:9" s="11" customFormat="1" ht="30.75" customHeight="1" x14ac:dyDescent="0.25">
      <c r="A10" s="86">
        <v>310</v>
      </c>
      <c r="B10" s="87" t="s">
        <v>20</v>
      </c>
      <c r="C10" s="87" t="s">
        <v>21</v>
      </c>
      <c r="D10" s="101">
        <v>0.39583333333333331</v>
      </c>
      <c r="E10" s="89">
        <v>0.47557870370370375</v>
      </c>
      <c r="F10" s="89">
        <f>E10-D10</f>
        <v>7.9745370370370439E-2</v>
      </c>
      <c r="G10" s="102">
        <v>7</v>
      </c>
      <c r="H10" s="103">
        <v>1</v>
      </c>
      <c r="I10" s="78">
        <v>100</v>
      </c>
    </row>
    <row r="11" spans="1:9" s="11" customFormat="1" ht="30.75" customHeight="1" x14ac:dyDescent="0.25">
      <c r="A11" s="93">
        <v>303</v>
      </c>
      <c r="B11" s="94" t="s">
        <v>22</v>
      </c>
      <c r="C11" s="94" t="s">
        <v>29</v>
      </c>
      <c r="D11" s="104">
        <v>0.39583333333333331</v>
      </c>
      <c r="E11" s="96">
        <v>0.4758101851851852</v>
      </c>
      <c r="F11" s="96">
        <f>E11-D11</f>
        <v>7.9976851851851882E-2</v>
      </c>
      <c r="G11" s="105">
        <v>6</v>
      </c>
      <c r="H11" s="106">
        <v>2</v>
      </c>
      <c r="I11" s="84">
        <v>69.8</v>
      </c>
    </row>
    <row r="12" spans="1:9" s="11" customFormat="1" ht="30.75" customHeight="1" x14ac:dyDescent="0.25">
      <c r="A12" s="93">
        <v>311</v>
      </c>
      <c r="B12" s="94" t="s">
        <v>19</v>
      </c>
      <c r="C12" s="94" t="s">
        <v>30</v>
      </c>
      <c r="D12" s="104">
        <v>0.39583333333333331</v>
      </c>
      <c r="E12" s="96">
        <v>0.46128472222222222</v>
      </c>
      <c r="F12" s="96">
        <f>E12-D12</f>
        <v>6.5451388888888906E-2</v>
      </c>
      <c r="G12" s="105">
        <v>5</v>
      </c>
      <c r="H12" s="106">
        <v>3</v>
      </c>
      <c r="I12" s="84">
        <v>46.7</v>
      </c>
    </row>
    <row r="13" spans="1:9" s="11" customFormat="1" ht="30.75" customHeight="1" x14ac:dyDescent="0.25">
      <c r="A13" s="32">
        <v>308</v>
      </c>
      <c r="B13" s="24" t="s">
        <v>23</v>
      </c>
      <c r="C13" s="24" t="s">
        <v>31</v>
      </c>
      <c r="D13" s="28">
        <v>0.39583333333333331</v>
      </c>
      <c r="E13" s="29">
        <v>0.45815972222222223</v>
      </c>
      <c r="F13" s="29">
        <f>E13-D13</f>
        <v>6.2326388888888917E-2</v>
      </c>
      <c r="G13" s="12">
        <v>2</v>
      </c>
      <c r="H13" s="45">
        <v>4</v>
      </c>
      <c r="I13" s="33">
        <v>27.2</v>
      </c>
    </row>
    <row r="14" spans="1:9" s="11" customFormat="1" ht="30.75" customHeight="1" thickBot="1" x14ac:dyDescent="0.3">
      <c r="A14" s="34">
        <v>3</v>
      </c>
      <c r="B14" s="35" t="s">
        <v>32</v>
      </c>
      <c r="C14" s="35" t="s">
        <v>33</v>
      </c>
      <c r="D14" s="51">
        <v>0.39583333333333331</v>
      </c>
      <c r="E14" s="43" t="s">
        <v>12</v>
      </c>
      <c r="F14" s="43" t="s">
        <v>12</v>
      </c>
      <c r="G14" s="52">
        <v>0</v>
      </c>
      <c r="H14" s="46">
        <v>5</v>
      </c>
      <c r="I14" s="37">
        <v>0</v>
      </c>
    </row>
    <row r="16" spans="1:9" x14ac:dyDescent="0.25">
      <c r="A16" s="68" t="s">
        <v>14</v>
      </c>
      <c r="B16" s="68"/>
      <c r="C16" s="68"/>
      <c r="D16" s="68"/>
      <c r="E16" s="68"/>
      <c r="F16" s="68"/>
      <c r="G16" s="68"/>
      <c r="H16" s="68"/>
      <c r="I16" s="68"/>
    </row>
    <row r="17" spans="2:9" x14ac:dyDescent="0.25">
      <c r="B17" s="2"/>
    </row>
    <row r="18" spans="2:9" x14ac:dyDescent="0.25">
      <c r="G18" s="67">
        <f ca="1">NOW()</f>
        <v>42939.68725023148</v>
      </c>
      <c r="H18" s="67"/>
      <c r="I18" s="67"/>
    </row>
  </sheetData>
  <sortState ref="A10:G14">
    <sortCondition descending="1" ref="G10:G14"/>
  </sortState>
  <mergeCells count="5">
    <mergeCell ref="A6:I6"/>
    <mergeCell ref="A7:I7"/>
    <mergeCell ref="A8:I8"/>
    <mergeCell ref="A16:I16"/>
    <mergeCell ref="G18:I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8"/>
  <sheetViews>
    <sheetView workbookViewId="0">
      <selection activeCell="A10" sqref="A10:I12"/>
    </sheetView>
  </sheetViews>
  <sheetFormatPr defaultRowHeight="15" x14ac:dyDescent="0.25"/>
  <cols>
    <col min="1" max="1" width="7.85546875" style="15" customWidth="1"/>
    <col min="2" max="2" width="25.42578125" customWidth="1"/>
    <col min="3" max="3" width="30.28515625" customWidth="1"/>
    <col min="4" max="6" width="11.28515625" customWidth="1"/>
    <col min="7" max="7" width="7.85546875" style="15" bestFit="1" customWidth="1"/>
    <col min="8" max="8" width="6" style="15" customWidth="1"/>
    <col min="9" max="9" width="8.28515625" style="15" bestFit="1" customWidth="1"/>
    <col min="10" max="10" width="6.140625" customWidth="1"/>
  </cols>
  <sheetData>
    <row r="6" spans="1:9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71" t="s">
        <v>27</v>
      </c>
      <c r="B7" s="71"/>
      <c r="C7" s="71"/>
      <c r="D7" s="71"/>
      <c r="E7" s="71"/>
      <c r="F7" s="71"/>
      <c r="G7" s="71"/>
      <c r="H7" s="71"/>
      <c r="I7" s="71"/>
    </row>
    <row r="8" spans="1:9" ht="15.75" thickBot="1" x14ac:dyDescent="0.3">
      <c r="A8" s="69" t="s">
        <v>37</v>
      </c>
      <c r="B8" s="70"/>
      <c r="C8" s="70"/>
      <c r="D8" s="70"/>
      <c r="E8" s="70"/>
      <c r="F8" s="70"/>
      <c r="G8" s="70"/>
      <c r="H8" s="70"/>
      <c r="I8" s="70"/>
    </row>
    <row r="9" spans="1:9" ht="19.149999999999999" customHeight="1" thickBot="1" x14ac:dyDescent="0.3">
      <c r="A9" s="3" t="s">
        <v>0</v>
      </c>
      <c r="B9" s="6" t="s">
        <v>3</v>
      </c>
      <c r="C9" s="6" t="s">
        <v>6</v>
      </c>
      <c r="D9" s="6" t="s">
        <v>7</v>
      </c>
      <c r="E9" s="6" t="s">
        <v>8</v>
      </c>
      <c r="F9" s="6" t="s">
        <v>9</v>
      </c>
      <c r="G9" s="4" t="s">
        <v>10</v>
      </c>
      <c r="H9" s="4" t="s">
        <v>5</v>
      </c>
      <c r="I9" s="5" t="s">
        <v>11</v>
      </c>
    </row>
    <row r="10" spans="1:9" s="11" customFormat="1" ht="30.75" customHeight="1" x14ac:dyDescent="0.25">
      <c r="A10" s="86">
        <v>310</v>
      </c>
      <c r="B10" s="87" t="s">
        <v>20</v>
      </c>
      <c r="C10" s="87" t="s">
        <v>21</v>
      </c>
      <c r="D10" s="88">
        <v>0.5</v>
      </c>
      <c r="E10" s="89">
        <v>0.55648148148148147</v>
      </c>
      <c r="F10" s="89">
        <f>E10-D10</f>
        <v>5.6481481481481466E-2</v>
      </c>
      <c r="G10" s="90">
        <v>6</v>
      </c>
      <c r="H10" s="91">
        <v>1</v>
      </c>
      <c r="I10" s="92">
        <v>100</v>
      </c>
    </row>
    <row r="11" spans="1:9" s="11" customFormat="1" ht="30.75" customHeight="1" x14ac:dyDescent="0.25">
      <c r="A11" s="93">
        <v>308</v>
      </c>
      <c r="B11" s="94" t="s">
        <v>23</v>
      </c>
      <c r="C11" s="94" t="s">
        <v>31</v>
      </c>
      <c r="D11" s="95">
        <v>0.5</v>
      </c>
      <c r="E11" s="96">
        <v>0.55706018518518519</v>
      </c>
      <c r="F11" s="96">
        <f>E11-D11</f>
        <v>5.7060185185185186E-2</v>
      </c>
      <c r="G11" s="97">
        <v>6</v>
      </c>
      <c r="H11" s="98">
        <v>2</v>
      </c>
      <c r="I11" s="99">
        <v>69.8</v>
      </c>
    </row>
    <row r="12" spans="1:9" s="11" customFormat="1" ht="30.75" customHeight="1" x14ac:dyDescent="0.25">
      <c r="A12" s="93">
        <v>303</v>
      </c>
      <c r="B12" s="94" t="s">
        <v>22</v>
      </c>
      <c r="C12" s="94" t="s">
        <v>29</v>
      </c>
      <c r="D12" s="95">
        <v>0.5</v>
      </c>
      <c r="E12" s="96">
        <v>0.55682870370370374</v>
      </c>
      <c r="F12" s="96">
        <f>E12-D12</f>
        <v>5.6828703703703742E-2</v>
      </c>
      <c r="G12" s="100">
        <v>5</v>
      </c>
      <c r="H12" s="98">
        <v>3</v>
      </c>
      <c r="I12" s="99">
        <v>46.7</v>
      </c>
    </row>
    <row r="13" spans="1:9" s="11" customFormat="1" ht="30.75" customHeight="1" x14ac:dyDescent="0.25">
      <c r="A13" s="32">
        <v>311</v>
      </c>
      <c r="B13" s="24" t="s">
        <v>19</v>
      </c>
      <c r="C13" s="24" t="s">
        <v>30</v>
      </c>
      <c r="D13" s="39">
        <v>0.5</v>
      </c>
      <c r="E13" s="29">
        <v>0.55949074074074068</v>
      </c>
      <c r="F13" s="29">
        <f>E13-D13</f>
        <v>5.9490740740740677E-2</v>
      </c>
      <c r="G13" s="59">
        <v>5</v>
      </c>
      <c r="H13" s="60">
        <v>4</v>
      </c>
      <c r="I13" s="61">
        <v>27.2</v>
      </c>
    </row>
    <row r="14" spans="1:9" s="11" customFormat="1" ht="30.75" customHeight="1" thickBot="1" x14ac:dyDescent="0.3">
      <c r="A14" s="34">
        <v>3</v>
      </c>
      <c r="B14" s="35" t="s">
        <v>32</v>
      </c>
      <c r="C14" s="35" t="s">
        <v>33</v>
      </c>
      <c r="D14" s="56" t="s">
        <v>34</v>
      </c>
      <c r="E14" s="58" t="s">
        <v>34</v>
      </c>
      <c r="F14" s="58" t="s">
        <v>34</v>
      </c>
      <c r="G14" s="62"/>
      <c r="H14" s="63">
        <v>5</v>
      </c>
      <c r="I14" s="64">
        <v>0</v>
      </c>
    </row>
    <row r="16" spans="1:9" x14ac:dyDescent="0.25">
      <c r="A16" s="68" t="s">
        <v>14</v>
      </c>
      <c r="B16" s="68"/>
      <c r="C16" s="68"/>
      <c r="D16" s="68"/>
      <c r="E16" s="68"/>
      <c r="F16" s="68"/>
      <c r="G16" s="68"/>
      <c r="H16" s="68"/>
      <c r="I16" s="68"/>
    </row>
    <row r="17" spans="2:9" x14ac:dyDescent="0.25">
      <c r="B17" s="2"/>
    </row>
    <row r="18" spans="2:9" x14ac:dyDescent="0.25">
      <c r="G18" s="67">
        <f ca="1">NOW()</f>
        <v>42939.68725023148</v>
      </c>
      <c r="H18" s="67"/>
      <c r="I18" s="67"/>
    </row>
  </sheetData>
  <sortState ref="A12:F13">
    <sortCondition ref="F12:F13"/>
  </sortState>
  <mergeCells count="5">
    <mergeCell ref="A6:I6"/>
    <mergeCell ref="A7:I7"/>
    <mergeCell ref="A8:I8"/>
    <mergeCell ref="A16:I16"/>
    <mergeCell ref="G18:I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17"/>
  <sheetViews>
    <sheetView tabSelected="1" workbookViewId="0">
      <selection activeCell="E18" sqref="E18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5" width="6.5703125" style="1" bestFit="1" customWidth="1"/>
    <col min="6" max="7" width="6.5703125" style="15" customWidth="1"/>
    <col min="8" max="8" width="8.5703125" style="1" bestFit="1" customWidth="1"/>
    <col min="9" max="9" width="5.7109375" style="1" customWidth="1"/>
    <col min="10" max="10" width="14.42578125" customWidth="1"/>
  </cols>
  <sheetData>
    <row r="6" spans="1:10" x14ac:dyDescent="0.25">
      <c r="A6" s="68" t="s">
        <v>15</v>
      </c>
      <c r="B6" s="68"/>
      <c r="C6" s="68"/>
      <c r="D6" s="68"/>
      <c r="E6" s="68"/>
      <c r="F6" s="68"/>
      <c r="G6" s="68"/>
      <c r="H6" s="68"/>
      <c r="I6" s="68"/>
    </row>
    <row r="7" spans="1:10" ht="15.75" x14ac:dyDescent="0.25">
      <c r="A7" s="73" t="s">
        <v>28</v>
      </c>
      <c r="B7" s="73"/>
      <c r="C7" s="73"/>
      <c r="D7" s="73"/>
      <c r="E7" s="73"/>
      <c r="F7" s="73"/>
      <c r="G7" s="73"/>
      <c r="H7" s="73"/>
      <c r="I7" s="73"/>
    </row>
    <row r="8" spans="1:10" ht="15.75" thickBot="1" x14ac:dyDescent="0.3">
      <c r="A8" s="72" t="s">
        <v>37</v>
      </c>
      <c r="B8" s="72"/>
      <c r="C8" s="72"/>
      <c r="D8" s="72"/>
      <c r="E8" s="72"/>
      <c r="F8" s="72"/>
      <c r="G8" s="72"/>
      <c r="H8" s="72"/>
      <c r="I8" s="72"/>
    </row>
    <row r="9" spans="1:10" ht="19.149999999999999" customHeight="1" thickBot="1" x14ac:dyDescent="0.3">
      <c r="A9" s="14" t="s">
        <v>0</v>
      </c>
      <c r="B9" s="10" t="s">
        <v>3</v>
      </c>
      <c r="C9" s="10" t="s">
        <v>6</v>
      </c>
      <c r="D9" s="7" t="s">
        <v>16</v>
      </c>
      <c r="E9" s="8" t="s">
        <v>17</v>
      </c>
      <c r="F9" s="8" t="s">
        <v>1</v>
      </c>
      <c r="G9" s="8" t="s">
        <v>2</v>
      </c>
      <c r="H9" s="5" t="s">
        <v>4</v>
      </c>
      <c r="I9" s="9" t="s">
        <v>5</v>
      </c>
      <c r="J9" s="65" t="s">
        <v>13</v>
      </c>
    </row>
    <row r="10" spans="1:10" ht="30.75" customHeight="1" x14ac:dyDescent="0.25">
      <c r="A10" s="74">
        <v>310</v>
      </c>
      <c r="B10" s="75" t="s">
        <v>20</v>
      </c>
      <c r="C10" s="75" t="s">
        <v>21</v>
      </c>
      <c r="D10" s="76">
        <f>VLOOKUP(A10,'OR1'!$A$10:$I$14,9,FALSE)</f>
        <v>100</v>
      </c>
      <c r="E10" s="77">
        <f>VLOOKUP(A10,'OR2'!$A$10:$I$14,9,FALSE)</f>
        <v>100</v>
      </c>
      <c r="F10" s="76">
        <f>VLOOKUP(A10,'SR1'!$A$10:$I$14,9,FALSE)</f>
        <v>100</v>
      </c>
      <c r="G10" s="76">
        <f>VLOOKUP(A10,'SR2'!$A$10:$I$14,9,FALSE)</f>
        <v>100</v>
      </c>
      <c r="H10" s="78">
        <f>SUM(D10:G10)</f>
        <v>400</v>
      </c>
      <c r="I10" s="16">
        <v>1</v>
      </c>
      <c r="J10" s="79">
        <v>100</v>
      </c>
    </row>
    <row r="11" spans="1:10" ht="30.75" customHeight="1" x14ac:dyDescent="0.25">
      <c r="A11" s="80">
        <v>308</v>
      </c>
      <c r="B11" s="81" t="s">
        <v>23</v>
      </c>
      <c r="C11" s="81" t="s">
        <v>31</v>
      </c>
      <c r="D11" s="82">
        <f>VLOOKUP(A11,'OR1'!$A$10:$I$14,9,FALSE)</f>
        <v>46.7</v>
      </c>
      <c r="E11" s="83">
        <f>VLOOKUP(A11,'OR2'!$A$10:$I$14,9,FALSE)</f>
        <v>69.8</v>
      </c>
      <c r="F11" s="82">
        <f>VLOOKUP(A11,'SR1'!$A$10:$I$14,9,FALSE)</f>
        <v>27.2</v>
      </c>
      <c r="G11" s="82">
        <f>VLOOKUP(A11,'SR2'!$A$10:$I$14,9,FALSE)</f>
        <v>69.8</v>
      </c>
      <c r="H11" s="84">
        <f>SUM(D11:G11)</f>
        <v>213.5</v>
      </c>
      <c r="I11" s="17">
        <v>2</v>
      </c>
      <c r="J11" s="85">
        <v>69.8</v>
      </c>
    </row>
    <row r="12" spans="1:10" ht="30.75" customHeight="1" x14ac:dyDescent="0.25">
      <c r="A12" s="80">
        <v>303</v>
      </c>
      <c r="B12" s="81" t="s">
        <v>22</v>
      </c>
      <c r="C12" s="81" t="s">
        <v>29</v>
      </c>
      <c r="D12" s="82">
        <f>VLOOKUP(A12,'OR1'!$A$10:$I$14,9,FALSE)</f>
        <v>69.8</v>
      </c>
      <c r="E12" s="83">
        <f>VLOOKUP(A12,'OR2'!$A$10:$I$14,9,FALSE)</f>
        <v>27.2</v>
      </c>
      <c r="F12" s="82">
        <f>VLOOKUP(A12,'SR1'!$A$10:$I$14,9,FALSE)</f>
        <v>69.8</v>
      </c>
      <c r="G12" s="82">
        <f>VLOOKUP(A12,'SR2'!$A$10:$I$14,9,FALSE)</f>
        <v>46.7</v>
      </c>
      <c r="H12" s="84">
        <f>SUM(D12:G12)</f>
        <v>213.5</v>
      </c>
      <c r="I12" s="18">
        <v>2</v>
      </c>
      <c r="J12" s="85">
        <v>70</v>
      </c>
    </row>
    <row r="13" spans="1:10" ht="30.75" customHeight="1" x14ac:dyDescent="0.25">
      <c r="A13" s="32">
        <v>311</v>
      </c>
      <c r="B13" s="24" t="s">
        <v>19</v>
      </c>
      <c r="C13" s="24" t="s">
        <v>30</v>
      </c>
      <c r="D13" s="50" t="s">
        <v>35</v>
      </c>
      <c r="E13" s="26">
        <f>VLOOKUP(A13,'OR2'!$A$10:$I$14,9,FALSE)</f>
        <v>46.7</v>
      </c>
      <c r="F13" s="25">
        <f>VLOOKUP(A13,'SR1'!$A$10:$I$14,9,FALSE)</f>
        <v>46.7</v>
      </c>
      <c r="G13" s="25">
        <f>VLOOKUP(A13,'SR2'!$A$10:$I$14,9,FALSE)</f>
        <v>27.2</v>
      </c>
      <c r="H13" s="27">
        <f>SUM(E13:G13)</f>
        <v>120.60000000000001</v>
      </c>
      <c r="I13" s="19">
        <v>4</v>
      </c>
      <c r="J13" s="33">
        <v>27.2</v>
      </c>
    </row>
    <row r="14" spans="1:10" ht="30.75" customHeight="1" thickBot="1" x14ac:dyDescent="0.3">
      <c r="A14" s="34">
        <v>3</v>
      </c>
      <c r="B14" s="35" t="s">
        <v>32</v>
      </c>
      <c r="C14" s="35" t="s">
        <v>33</v>
      </c>
      <c r="D14" s="66" t="s">
        <v>35</v>
      </c>
      <c r="E14" s="66" t="s">
        <v>35</v>
      </c>
      <c r="F14" s="47" t="s">
        <v>12</v>
      </c>
      <c r="G14" s="66" t="s">
        <v>35</v>
      </c>
      <c r="H14" s="48">
        <v>0</v>
      </c>
      <c r="I14" s="49">
        <v>5</v>
      </c>
      <c r="J14" s="37">
        <v>10</v>
      </c>
    </row>
    <row r="16" spans="1:10" x14ac:dyDescent="0.25">
      <c r="A16" s="68" t="s">
        <v>14</v>
      </c>
      <c r="B16" s="68"/>
      <c r="C16" s="68"/>
      <c r="D16" s="68"/>
      <c r="E16" s="68"/>
      <c r="F16" s="68"/>
      <c r="G16" s="68"/>
      <c r="H16" s="68"/>
      <c r="I16" s="68"/>
    </row>
    <row r="17" spans="2:10" x14ac:dyDescent="0.25">
      <c r="B17" s="2"/>
      <c r="F17" s="67">
        <f ca="1">NOW()</f>
        <v>42939.68725023148</v>
      </c>
      <c r="G17" s="67"/>
      <c r="H17" s="67"/>
      <c r="I17" s="67"/>
      <c r="J17" s="67"/>
    </row>
  </sheetData>
  <sortState ref="A10:H13">
    <sortCondition descending="1" ref="H10:H13"/>
  </sortState>
  <mergeCells count="5">
    <mergeCell ref="F17:J17"/>
    <mergeCell ref="A6:I6"/>
    <mergeCell ref="A16:I16"/>
    <mergeCell ref="A8:I8"/>
    <mergeCell ref="A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OR1</vt:lpstr>
      <vt:lpstr>OR2</vt:lpstr>
      <vt:lpstr>SR1</vt:lpstr>
      <vt:lpstr>SR2</vt:lpstr>
      <vt:lpstr>SUVESTINĖ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2017-07-23T13:56:51Z</dcterms:modified>
</cp:coreProperties>
</file>