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4"/>
  </bookViews>
  <sheets>
    <sheet name="OR1" sheetId="1" r:id="rId1"/>
    <sheet name="OR2" sheetId="6" r:id="rId2"/>
    <sheet name="SR1" sheetId="8" r:id="rId3"/>
    <sheet name="SR2" sheetId="9" r:id="rId4"/>
    <sheet name="SUVESTINĖ" sheetId="5" r:id="rId5"/>
  </sheets>
  <calcPr calcId="162913"/>
</workbook>
</file>

<file path=xl/calcChain.xml><?xml version="1.0" encoding="utf-8"?>
<calcChain xmlns="http://schemas.openxmlformats.org/spreadsheetml/2006/main">
  <c r="F14" i="9" l="1"/>
  <c r="F10" i="9"/>
  <c r="F15" i="9"/>
  <c r="F13" i="9"/>
  <c r="F11" i="9"/>
  <c r="F12" i="9"/>
  <c r="F13" i="1" l="1"/>
  <c r="F12" i="1"/>
  <c r="F13" i="8" l="1"/>
  <c r="F11" i="8"/>
  <c r="F12" i="6" l="1"/>
  <c r="F11" i="6"/>
  <c r="F15" i="6"/>
  <c r="F21" i="5" l="1"/>
  <c r="G14" i="5"/>
  <c r="G10" i="5"/>
  <c r="G15" i="5"/>
  <c r="G13" i="5"/>
  <c r="G11" i="5"/>
  <c r="G16" i="5"/>
  <c r="G12" i="5"/>
  <c r="F14" i="5"/>
  <c r="F10" i="5"/>
  <c r="F15" i="5"/>
  <c r="F13" i="5"/>
  <c r="F18" i="5"/>
  <c r="F17" i="5"/>
  <c r="F11" i="5"/>
  <c r="F16" i="5"/>
  <c r="F12" i="5"/>
  <c r="G22" i="9"/>
  <c r="G22" i="8"/>
  <c r="F10" i="8"/>
  <c r="F14" i="8"/>
  <c r="F12" i="8"/>
  <c r="G21" i="6"/>
  <c r="G22" i="1"/>
  <c r="F14" i="6" l="1"/>
  <c r="F16" i="6"/>
  <c r="F10" i="6"/>
  <c r="F11" i="1" l="1"/>
  <c r="F14" i="1"/>
  <c r="E10" i="5"/>
  <c r="E18" i="5"/>
  <c r="H18" i="5" s="1"/>
  <c r="E17" i="5"/>
  <c r="H16" i="5" s="1"/>
  <c r="E13" i="5"/>
  <c r="E16" i="5"/>
  <c r="E14" i="5"/>
  <c r="E12" i="5"/>
  <c r="E15" i="5"/>
  <c r="E11" i="5"/>
  <c r="D11" i="5"/>
  <c r="D10" i="5"/>
  <c r="D13" i="5"/>
  <c r="D14" i="5"/>
  <c r="D12" i="5"/>
  <c r="D15" i="5"/>
  <c r="F13" i="6"/>
  <c r="F17" i="6"/>
  <c r="F18" i="6"/>
  <c r="H17" i="5" l="1"/>
  <c r="H11" i="5"/>
  <c r="H14" i="5"/>
  <c r="H10" i="5"/>
  <c r="H15" i="5"/>
  <c r="H13" i="5"/>
  <c r="H12" i="5"/>
  <c r="F10" i="1"/>
</calcChain>
</file>

<file path=xl/sharedStrings.xml><?xml version="1.0" encoding="utf-8"?>
<sst xmlns="http://schemas.openxmlformats.org/spreadsheetml/2006/main" count="192" uniqueCount="46">
  <si>
    <t>Nr.</t>
  </si>
  <si>
    <t>SR1</t>
  </si>
  <si>
    <t>SR2</t>
  </si>
  <si>
    <t>Vairuotojas</t>
  </si>
  <si>
    <t>Viso tšk.</t>
  </si>
  <si>
    <t>Vieta</t>
  </si>
  <si>
    <t>Šturmanai</t>
  </si>
  <si>
    <t>Startas</t>
  </si>
  <si>
    <t>Finišas</t>
  </si>
  <si>
    <t>Laikas</t>
  </si>
  <si>
    <t>Ratų sk.</t>
  </si>
  <si>
    <t>Taškai</t>
  </si>
  <si>
    <t>N.F.</t>
  </si>
  <si>
    <t>N.S.</t>
  </si>
  <si>
    <t>Taškai už etapą</t>
  </si>
  <si>
    <r>
      <t xml:space="preserve">Varžybų vadovas </t>
    </r>
    <r>
      <rPr>
        <b/>
        <sz val="11"/>
        <color theme="1"/>
        <rFont val="Calibri"/>
        <family val="2"/>
        <scheme val="minor"/>
      </rPr>
      <t>Naglis Čepelis</t>
    </r>
  </si>
  <si>
    <r>
      <t xml:space="preserve">2017m. Lietuvos pravažumo čempionato IV-asis etapas </t>
    </r>
    <r>
      <rPr>
        <b/>
        <sz val="11"/>
        <color theme="1"/>
        <rFont val="Calibri"/>
        <family val="2"/>
        <scheme val="minor"/>
      </rPr>
      <t xml:space="preserve">"4x4 Fiesta" </t>
    </r>
    <r>
      <rPr>
        <sz val="11"/>
        <color theme="1"/>
        <rFont val="Calibri"/>
        <family val="2"/>
        <scheme val="minor"/>
      </rPr>
      <t>Kupiškis</t>
    </r>
  </si>
  <si>
    <t>OR2</t>
  </si>
  <si>
    <t>KP</t>
  </si>
  <si>
    <r>
      <t xml:space="preserve">Klasė TR2 / OR1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</si>
  <si>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TR2 / OR2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</si>
  <si>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TR2 / SR1 / </t>
    </r>
    <r>
      <rPr>
        <sz val="11"/>
        <color theme="1"/>
        <rFont val="Calibri"/>
        <family val="2"/>
        <scheme val="minor"/>
      </rPr>
      <t>Laiko norma 2h</t>
    </r>
  </si>
  <si>
    <r>
      <t xml:space="preserve">Klasė TR2 / SR2 / </t>
    </r>
    <r>
      <rPr>
        <sz val="11"/>
        <color theme="1"/>
        <rFont val="Calibri"/>
        <family val="2"/>
        <scheme val="minor"/>
      </rPr>
      <t>Laiko norma 1h30MIN</t>
    </r>
  </si>
  <si>
    <t>Klasė TR2 / Suvestinė</t>
  </si>
  <si>
    <t xml:space="preserve">Vygantas Ališauskas </t>
  </si>
  <si>
    <t>Martynas Ališauskas</t>
  </si>
  <si>
    <t>Aurimas Šaltenis</t>
  </si>
  <si>
    <t>Arnas Šaltenis</t>
  </si>
  <si>
    <t xml:space="preserve">Eimantas Bakutis </t>
  </si>
  <si>
    <t>Justas Šereika</t>
  </si>
  <si>
    <t>Zigmas Keizeris</t>
  </si>
  <si>
    <t>Nerijus Genys</t>
  </si>
  <si>
    <t xml:space="preserve">Jeronimas Šerėjus </t>
  </si>
  <si>
    <t>Gytis Šerėjus</t>
  </si>
  <si>
    <t>Ramūnas Bekevičius</t>
  </si>
  <si>
    <t>Simonas Sabaliauskas</t>
  </si>
  <si>
    <t>Arnoldas Baukas</t>
  </si>
  <si>
    <t>Donatas Žąsytis</t>
  </si>
  <si>
    <t xml:space="preserve">Tomas Gužauskas </t>
  </si>
  <si>
    <t>Darius Morkunas, Žydrūnas Patkauskas</t>
  </si>
  <si>
    <t>Remigijus Ukvertis</t>
  </si>
  <si>
    <t>OR1</t>
  </si>
  <si>
    <t>6-9</t>
  </si>
  <si>
    <t>Audrius Paslauskas</t>
  </si>
  <si>
    <t>N.S</t>
  </si>
  <si>
    <t>oficialūs rezultatai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</si>
</sst>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charset val="186"/>
    </font>
    <font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0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C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21" fontId="3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" fillId="0" borderId="2" xfId="0" applyFont="1" applyFill="1" applyBorder="1" applyAlignment="1">
      <alignment horizontal="center" vertical="center"/>
    </xf>
    <xf numFmtId="20" fontId="3" fillId="0" borderId="1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20" fontId="3" fillId="0" borderId="4" xfId="0" applyNumberFormat="1" applyFont="1" applyFill="1" applyBorder="1" applyAlignment="1">
      <alignment horizontal="center" vertical="center"/>
    </xf>
    <xf numFmtId="21" fontId="3" fillId="0" borderId="4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7" fillId="2" borderId="23" xfId="0" applyNumberFormat="1" applyFont="1" applyFill="1" applyBorder="1" applyAlignment="1">
      <alignment horizontal="center" vertical="center"/>
    </xf>
    <xf numFmtId="1" fontId="7" fillId="2" borderId="24" xfId="0" applyNumberFormat="1" applyFont="1" applyFill="1" applyBorder="1" applyAlignment="1">
      <alignment horizontal="center" vertical="center"/>
    </xf>
    <xf numFmtId="1" fontId="8" fillId="2" borderId="24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21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20" fontId="12" fillId="0" borderId="1" xfId="0" applyNumberFormat="1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/>
    </xf>
    <xf numFmtId="1" fontId="3" fillId="0" borderId="15" xfId="0" applyNumberFormat="1" applyFont="1" applyBorder="1" applyAlignment="1">
      <alignment horizontal="center" vertical="center"/>
    </xf>
    <xf numFmtId="1" fontId="3" fillId="0" borderId="16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20" fontId="12" fillId="0" borderId="4" xfId="0" applyNumberFormat="1" applyFont="1" applyFill="1" applyBorder="1" applyAlignment="1">
      <alignment horizontal="center" vertical="center"/>
    </xf>
    <xf numFmtId="21" fontId="12" fillId="0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16" fontId="6" fillId="4" borderId="5" xfId="0" quotePrefix="1" applyNumberFormat="1" applyFont="1" applyFill="1" applyBorder="1" applyAlignment="1">
      <alignment horizontal="center" vertical="center"/>
    </xf>
    <xf numFmtId="21" fontId="3" fillId="0" borderId="32" xfId="0" applyNumberFormat="1" applyFont="1" applyFill="1" applyBorder="1" applyAlignment="1">
      <alignment horizontal="center" vertical="center"/>
    </xf>
    <xf numFmtId="16" fontId="6" fillId="4" borderId="6" xfId="0" quotePrefix="1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1" fontId="11" fillId="0" borderId="19" xfId="0" applyNumberFormat="1" applyFont="1" applyBorder="1" applyAlignment="1">
      <alignment horizontal="center" vertical="center"/>
    </xf>
    <xf numFmtId="1" fontId="11" fillId="0" borderId="27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1" fontId="11" fillId="0" borderId="6" xfId="0" applyNumberFormat="1" applyFont="1" applyBorder="1" applyAlignment="1">
      <alignment horizontal="center" vertical="center"/>
    </xf>
    <xf numFmtId="1" fontId="11" fillId="0" borderId="20" xfId="0" applyNumberFormat="1" applyFont="1" applyBorder="1" applyAlignment="1">
      <alignment horizontal="center" vertical="center"/>
    </xf>
    <xf numFmtId="1" fontId="13" fillId="5" borderId="5" xfId="0" applyNumberFormat="1" applyFont="1" applyFill="1" applyBorder="1" applyAlignment="1">
      <alignment horizontal="center" vertical="center"/>
    </xf>
    <xf numFmtId="1" fontId="13" fillId="5" borderId="6" xfId="0" applyNumberFormat="1" applyFont="1" applyFill="1" applyBorder="1" applyAlignment="1">
      <alignment horizontal="center" vertical="center"/>
    </xf>
    <xf numFmtId="21" fontId="13" fillId="5" borderId="28" xfId="0" applyNumberFormat="1" applyFont="1" applyFill="1" applyBorder="1" applyAlignment="1">
      <alignment horizontal="center" vertical="center"/>
    </xf>
    <xf numFmtId="21" fontId="13" fillId="5" borderId="33" xfId="0" applyNumberFormat="1" applyFont="1" applyFill="1" applyBorder="1" applyAlignment="1">
      <alignment horizontal="center" vertical="center"/>
    </xf>
    <xf numFmtId="21" fontId="13" fillId="5" borderId="4" xfId="0" applyNumberFormat="1" applyFont="1" applyFill="1" applyBorder="1" applyAlignment="1">
      <alignment horizontal="center" vertical="center"/>
    </xf>
    <xf numFmtId="21" fontId="13" fillId="5" borderId="34" xfId="0" applyNumberFormat="1" applyFont="1" applyFill="1" applyBorder="1" applyAlignment="1">
      <alignment horizontal="center" vertical="center"/>
    </xf>
    <xf numFmtId="1" fontId="3" fillId="0" borderId="38" xfId="0" applyNumberFormat="1" applyFont="1" applyBorder="1" applyAlignment="1">
      <alignment horizontal="center" vertical="center"/>
    </xf>
    <xf numFmtId="1" fontId="3" fillId="0" borderId="39" xfId="0" applyNumberFormat="1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20" fontId="13" fillId="5" borderId="1" xfId="0" applyNumberFormat="1" applyFont="1" applyFill="1" applyBorder="1" applyAlignment="1">
      <alignment horizontal="center" vertical="center"/>
    </xf>
    <xf numFmtId="20" fontId="13" fillId="5" borderId="4" xfId="0" applyNumberFormat="1" applyFont="1" applyFill="1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22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14" fillId="0" borderId="1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7" xfId="0" applyNumberFormat="1" applyFont="1" applyBorder="1" applyAlignment="1">
      <alignment horizontal="center" vertical="center"/>
    </xf>
    <xf numFmtId="1" fontId="14" fillId="0" borderId="18" xfId="0" applyNumberFormat="1" applyFont="1" applyBorder="1" applyAlignment="1">
      <alignment horizontal="center" vertical="center"/>
    </xf>
    <xf numFmtId="1" fontId="14" fillId="0" borderId="26" xfId="0" applyNumberFormat="1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" fontId="14" fillId="0" borderId="5" xfId="0" applyNumberFormat="1" applyFont="1" applyBorder="1" applyAlignment="1">
      <alignment horizontal="center" vertical="center"/>
    </xf>
    <xf numFmtId="1" fontId="14" fillId="0" borderId="19" xfId="0" applyNumberFormat="1" applyFont="1" applyBorder="1" applyAlignment="1">
      <alignment horizontal="center" vertical="center"/>
    </xf>
    <xf numFmtId="1" fontId="14" fillId="0" borderId="27" xfId="0" applyNumberFormat="1" applyFont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20" fontId="15" fillId="0" borderId="8" xfId="0" applyNumberFormat="1" applyFont="1" applyFill="1" applyBorder="1" applyAlignment="1">
      <alignment horizontal="center" vertical="center"/>
    </xf>
    <xf numFmtId="21" fontId="15" fillId="0" borderId="8" xfId="0" applyNumberFormat="1" applyFont="1" applyFill="1" applyBorder="1" applyAlignment="1">
      <alignment horizontal="center" vertical="center"/>
    </xf>
    <xf numFmtId="21" fontId="15" fillId="0" borderId="31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1" fontId="15" fillId="0" borderId="15" xfId="0" applyNumberFormat="1" applyFont="1" applyBorder="1" applyAlignment="1">
      <alignment horizontal="center" vertical="center"/>
    </xf>
    <xf numFmtId="20" fontId="15" fillId="0" borderId="1" xfId="0" applyNumberFormat="1" applyFont="1" applyFill="1" applyBorder="1" applyAlignment="1">
      <alignment horizontal="center" vertical="center"/>
    </xf>
    <xf numFmtId="21" fontId="15" fillId="0" borderId="1" xfId="0" applyNumberFormat="1" applyFont="1" applyFill="1" applyBorder="1" applyAlignment="1">
      <alignment horizontal="center" vertical="center"/>
    </xf>
    <xf numFmtId="21" fontId="15" fillId="0" borderId="32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4" fillId="0" borderId="16" xfId="0" applyFont="1" applyFill="1" applyBorder="1" applyAlignment="1">
      <alignment horizontal="center" vertical="center"/>
    </xf>
    <xf numFmtId="1" fontId="15" fillId="0" borderId="37" xfId="0" applyNumberFormat="1" applyFont="1" applyBorder="1" applyAlignment="1">
      <alignment horizontal="center" vertical="center"/>
    </xf>
    <xf numFmtId="1" fontId="15" fillId="0" borderId="38" xfId="0" applyNumberFormat="1" applyFont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4" borderId="8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123823</xdr:rowOff>
    </xdr:from>
    <xdr:to>
      <xdr:col>3</xdr:col>
      <xdr:colOff>9525</xdr:colOff>
      <xdr:row>4</xdr:row>
      <xdr:rowOff>153564</xdr:rowOff>
    </xdr:to>
    <xdr:pic>
      <xdr:nvPicPr>
        <xdr:cNvPr id="5" name="Picture 4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81275" y="123823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190500</xdr:colOff>
      <xdr:row>0</xdr:row>
      <xdr:rowOff>130516</xdr:rowOff>
    </xdr:from>
    <xdr:to>
      <xdr:col>4</xdr:col>
      <xdr:colOff>238125</xdr:colOff>
      <xdr:row>4</xdr:row>
      <xdr:rowOff>151610</xdr:rowOff>
    </xdr:to>
    <xdr:pic>
      <xdr:nvPicPr>
        <xdr:cNvPr id="6" name="Picture 5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29125" y="130516"/>
          <a:ext cx="800100" cy="7830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104775</xdr:rowOff>
    </xdr:from>
    <xdr:to>
      <xdr:col>2</xdr:col>
      <xdr:colOff>1952625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05075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114300</xdr:colOff>
      <xdr:row>0</xdr:row>
      <xdr:rowOff>111468</xdr:rowOff>
    </xdr:from>
    <xdr:to>
      <xdr:col>4</xdr:col>
      <xdr:colOff>161925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52925" y="111468"/>
          <a:ext cx="800100" cy="7830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219075</xdr:colOff>
      <xdr:row>0</xdr:row>
      <xdr:rowOff>95250</xdr:rowOff>
    </xdr:from>
    <xdr:to>
      <xdr:col>2</xdr:col>
      <xdr:colOff>1885950</xdr:colOff>
      <xdr:row>4</xdr:row>
      <xdr:rowOff>124991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38400" y="95250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0</xdr:row>
      <xdr:rowOff>101943</xdr:rowOff>
    </xdr:from>
    <xdr:to>
      <xdr:col>4</xdr:col>
      <xdr:colOff>95250</xdr:colOff>
      <xdr:row>4</xdr:row>
      <xdr:rowOff>123037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86250" y="101943"/>
          <a:ext cx="800100" cy="7830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123825</xdr:rowOff>
    </xdr:from>
    <xdr:to>
      <xdr:col>2</xdr:col>
      <xdr:colOff>1981200</xdr:colOff>
      <xdr:row>4</xdr:row>
      <xdr:rowOff>153566</xdr:rowOff>
    </xdr:to>
    <xdr:pic>
      <xdr:nvPicPr>
        <xdr:cNvPr id="4" name="Picture 3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33650" y="12382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130518</xdr:rowOff>
    </xdr:from>
    <xdr:to>
      <xdr:col>4</xdr:col>
      <xdr:colOff>190500</xdr:colOff>
      <xdr:row>4</xdr:row>
      <xdr:rowOff>151612</xdr:rowOff>
    </xdr:to>
    <xdr:pic>
      <xdr:nvPicPr>
        <xdr:cNvPr id="5" name="Picture 4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81500" y="130518"/>
          <a:ext cx="800100" cy="7830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1476375</xdr:colOff>
      <xdr:row>0</xdr:row>
      <xdr:rowOff>104775</xdr:rowOff>
    </xdr:from>
    <xdr:to>
      <xdr:col>2</xdr:col>
      <xdr:colOff>1447800</xdr:colOff>
      <xdr:row>4</xdr:row>
      <xdr:rowOff>134516</xdr:rowOff>
    </xdr:to>
    <xdr:pic>
      <xdr:nvPicPr>
        <xdr:cNvPr id="6" name="Picture 5" descr="2017 parvazumo 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0" y="104775"/>
          <a:ext cx="1666875" cy="791741"/>
        </a:xfrm>
        <a:prstGeom prst="rect">
          <a:avLst/>
        </a:prstGeom>
      </xdr:spPr>
    </xdr:pic>
    <xdr:clientData/>
  </xdr:twoCellAnchor>
  <xdr:twoCellAnchor editAs="oneCell">
    <xdr:from>
      <xdr:col>2</xdr:col>
      <xdr:colOff>1628775</xdr:colOff>
      <xdr:row>0</xdr:row>
      <xdr:rowOff>111468</xdr:rowOff>
    </xdr:from>
    <xdr:to>
      <xdr:col>3</xdr:col>
      <xdr:colOff>409575</xdr:colOff>
      <xdr:row>4</xdr:row>
      <xdr:rowOff>132562</xdr:rowOff>
    </xdr:to>
    <xdr:pic>
      <xdr:nvPicPr>
        <xdr:cNvPr id="7" name="Picture 6" descr="35 COLIAI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48100" y="111468"/>
          <a:ext cx="800100" cy="783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rofi.lv/registracija/nez3/upload/102_pilots_2015-04-24_e519c2fb8032a2f5dd68cdbb3710302f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2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6" spans="1:9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</row>
    <row r="7" spans="1:9" x14ac:dyDescent="0.25">
      <c r="A7" s="88" t="s">
        <v>19</v>
      </c>
      <c r="B7" s="88"/>
      <c r="C7" s="88"/>
      <c r="D7" s="88"/>
      <c r="E7" s="88"/>
      <c r="F7" s="88"/>
      <c r="G7" s="88"/>
      <c r="H7" s="88"/>
      <c r="I7" s="88"/>
    </row>
    <row r="8" spans="1:9" ht="15.75" thickBot="1" x14ac:dyDescent="0.3">
      <c r="A8" s="86" t="s">
        <v>45</v>
      </c>
      <c r="B8" s="87"/>
      <c r="C8" s="87"/>
      <c r="D8" s="87"/>
      <c r="E8" s="87"/>
      <c r="F8" s="87"/>
      <c r="G8" s="87"/>
      <c r="H8" s="87"/>
      <c r="I8" s="87"/>
    </row>
    <row r="9" spans="1:9" ht="19.149999999999999" customHeight="1" thickBot="1" x14ac:dyDescent="0.3">
      <c r="A9" s="28" t="s">
        <v>0</v>
      </c>
      <c r="B9" s="29" t="s">
        <v>3</v>
      </c>
      <c r="C9" s="29" t="s">
        <v>6</v>
      </c>
      <c r="D9" s="29" t="s">
        <v>7</v>
      </c>
      <c r="E9" s="29" t="s">
        <v>8</v>
      </c>
      <c r="F9" s="29" t="s">
        <v>9</v>
      </c>
      <c r="G9" s="30" t="s">
        <v>18</v>
      </c>
      <c r="H9" s="30" t="s">
        <v>5</v>
      </c>
      <c r="I9" s="31" t="s">
        <v>11</v>
      </c>
    </row>
    <row r="10" spans="1:9" s="12" customFormat="1" ht="30.75" customHeight="1" x14ac:dyDescent="0.25">
      <c r="A10" s="102">
        <v>211</v>
      </c>
      <c r="B10" s="92" t="s">
        <v>24</v>
      </c>
      <c r="C10" s="92" t="s">
        <v>25</v>
      </c>
      <c r="D10" s="103">
        <v>0.65277777777777779</v>
      </c>
      <c r="E10" s="104">
        <v>0.69863425925925926</v>
      </c>
      <c r="F10" s="105">
        <f>E10-D10</f>
        <v>4.585648148148147E-2</v>
      </c>
      <c r="G10" s="106">
        <v>19</v>
      </c>
      <c r="H10" s="107">
        <v>1</v>
      </c>
      <c r="I10" s="108">
        <v>100</v>
      </c>
    </row>
    <row r="11" spans="1:9" s="12" customFormat="1" ht="30.75" customHeight="1" x14ac:dyDescent="0.25">
      <c r="A11" s="96">
        <v>222</v>
      </c>
      <c r="B11" s="97" t="s">
        <v>26</v>
      </c>
      <c r="C11" s="97" t="s">
        <v>27</v>
      </c>
      <c r="D11" s="109">
        <v>0.65</v>
      </c>
      <c r="E11" s="110">
        <v>0.69858796296296299</v>
      </c>
      <c r="F11" s="111">
        <f>E11-D11</f>
        <v>4.8587962962962972E-2</v>
      </c>
      <c r="G11" s="112">
        <v>19</v>
      </c>
      <c r="H11" s="113">
        <v>2</v>
      </c>
      <c r="I11" s="114">
        <v>81.400000000000006</v>
      </c>
    </row>
    <row r="12" spans="1:9" s="12" customFormat="1" ht="30.75" customHeight="1" x14ac:dyDescent="0.25">
      <c r="A12" s="115">
        <v>203</v>
      </c>
      <c r="B12" s="97" t="s">
        <v>43</v>
      </c>
      <c r="C12" s="98" t="s">
        <v>36</v>
      </c>
      <c r="D12" s="109">
        <v>0.64722222222222225</v>
      </c>
      <c r="E12" s="110">
        <v>0.69887731481481474</v>
      </c>
      <c r="F12" s="111">
        <f>E12-D12</f>
        <v>5.1655092592592489E-2</v>
      </c>
      <c r="G12" s="116">
        <v>19</v>
      </c>
      <c r="H12" s="113">
        <v>3</v>
      </c>
      <c r="I12" s="114">
        <v>67.099999999999994</v>
      </c>
    </row>
    <row r="13" spans="1:9" s="12" customFormat="1" ht="30.75" customHeight="1" x14ac:dyDescent="0.25">
      <c r="A13" s="13">
        <v>232</v>
      </c>
      <c r="B13" s="32" t="s">
        <v>30</v>
      </c>
      <c r="C13" s="32" t="s">
        <v>31</v>
      </c>
      <c r="D13" s="14">
        <v>0.65694444444444444</v>
      </c>
      <c r="E13" s="11">
        <v>0.7313425925925926</v>
      </c>
      <c r="F13" s="58">
        <f>E13-D13</f>
        <v>7.4398148148148158E-2</v>
      </c>
      <c r="G13" s="62">
        <v>19</v>
      </c>
      <c r="H13" s="54">
        <v>4</v>
      </c>
      <c r="I13" s="43">
        <v>55</v>
      </c>
    </row>
    <row r="14" spans="1:9" s="12" customFormat="1" ht="30.75" customHeight="1" x14ac:dyDescent="0.25">
      <c r="A14" s="37">
        <v>225</v>
      </c>
      <c r="B14" s="35" t="s">
        <v>38</v>
      </c>
      <c r="C14" s="40" t="s">
        <v>39</v>
      </c>
      <c r="D14" s="14">
        <v>0.65555555555555556</v>
      </c>
      <c r="E14" s="11">
        <v>0.72760416666666661</v>
      </c>
      <c r="F14" s="58">
        <f>E14-D14</f>
        <v>7.2048611111111049E-2</v>
      </c>
      <c r="G14" s="62">
        <v>13</v>
      </c>
      <c r="H14" s="54">
        <v>5</v>
      </c>
      <c r="I14" s="43">
        <v>44.4</v>
      </c>
    </row>
    <row r="15" spans="1:9" s="12" customFormat="1" ht="30.75" customHeight="1" x14ac:dyDescent="0.25">
      <c r="A15" s="13">
        <v>299</v>
      </c>
      <c r="B15" s="32" t="s">
        <v>28</v>
      </c>
      <c r="C15" s="32" t="s">
        <v>29</v>
      </c>
      <c r="D15" s="14">
        <v>0.65138888888888891</v>
      </c>
      <c r="E15" s="11" t="s">
        <v>12</v>
      </c>
      <c r="F15" s="58" t="s">
        <v>12</v>
      </c>
      <c r="G15" s="60">
        <v>0</v>
      </c>
      <c r="H15" s="57" t="s">
        <v>42</v>
      </c>
      <c r="I15" s="43">
        <v>0</v>
      </c>
    </row>
    <row r="16" spans="1:9" s="12" customFormat="1" ht="30.75" customHeight="1" x14ac:dyDescent="0.25">
      <c r="A16" s="13">
        <v>28</v>
      </c>
      <c r="B16" s="32" t="s">
        <v>32</v>
      </c>
      <c r="C16" s="32" t="s">
        <v>33</v>
      </c>
      <c r="D16" s="73" t="s">
        <v>13</v>
      </c>
      <c r="E16" s="73" t="s">
        <v>13</v>
      </c>
      <c r="F16" s="74" t="s">
        <v>13</v>
      </c>
      <c r="G16" s="61">
        <v>0</v>
      </c>
      <c r="H16" s="57" t="s">
        <v>42</v>
      </c>
      <c r="I16" s="43">
        <v>0</v>
      </c>
    </row>
    <row r="17" spans="1:9" s="12" customFormat="1" ht="30.75" customHeight="1" x14ac:dyDescent="0.25">
      <c r="A17" s="13">
        <v>274</v>
      </c>
      <c r="B17" s="32" t="s">
        <v>34</v>
      </c>
      <c r="C17" s="33" t="s">
        <v>35</v>
      </c>
      <c r="D17" s="73" t="s">
        <v>13</v>
      </c>
      <c r="E17" s="73" t="s">
        <v>13</v>
      </c>
      <c r="F17" s="74" t="s">
        <v>13</v>
      </c>
      <c r="G17" s="61">
        <v>0</v>
      </c>
      <c r="H17" s="57" t="s">
        <v>42</v>
      </c>
      <c r="I17" s="43">
        <v>0</v>
      </c>
    </row>
    <row r="18" spans="1:9" s="12" customFormat="1" ht="30.75" customHeight="1" thickBot="1" x14ac:dyDescent="0.3">
      <c r="A18" s="16">
        <v>207</v>
      </c>
      <c r="B18" s="7" t="s">
        <v>40</v>
      </c>
      <c r="C18" s="21" t="s">
        <v>37</v>
      </c>
      <c r="D18" s="75" t="s">
        <v>13</v>
      </c>
      <c r="E18" s="75" t="s">
        <v>13</v>
      </c>
      <c r="F18" s="76" t="s">
        <v>13</v>
      </c>
      <c r="G18" s="63">
        <v>0</v>
      </c>
      <c r="H18" s="59" t="s">
        <v>42</v>
      </c>
      <c r="I18" s="44">
        <v>0</v>
      </c>
    </row>
    <row r="20" spans="1:9" x14ac:dyDescent="0.25">
      <c r="A20" s="85" t="s">
        <v>15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B21" s="2"/>
    </row>
    <row r="22" spans="1:9" x14ac:dyDescent="0.25">
      <c r="G22" s="84">
        <f ca="1">NOW()</f>
        <v>42939.682373148149</v>
      </c>
      <c r="H22" s="84"/>
      <c r="I22" s="84"/>
    </row>
  </sheetData>
  <sortState ref="A10:F13">
    <sortCondition ref="F10:F13"/>
  </sortState>
  <mergeCells count="5">
    <mergeCell ref="G22:I22"/>
    <mergeCell ref="A6:I6"/>
    <mergeCell ref="A20:I20"/>
    <mergeCell ref="A8:I8"/>
    <mergeCell ref="A7:I7"/>
  </mergeCells>
  <hyperlinks>
    <hyperlink ref="B17" r:id="rId1" display="http://www.trofi.lv/registracija/nez3/upload/102_pilots_2015-04-24_e519c2fb8032a2f5dd68cdbb3710302f.jpg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21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6" width="11.28515625" customWidth="1"/>
    <col min="7" max="7" width="7.85546875" style="1" bestFit="1" customWidth="1"/>
    <col min="8" max="8" width="5.7109375" style="1" bestFit="1" customWidth="1"/>
    <col min="9" max="9" width="8.28515625" style="1" bestFit="1" customWidth="1"/>
    <col min="10" max="10" width="6.140625" customWidth="1"/>
  </cols>
  <sheetData>
    <row r="6" spans="1:9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</row>
    <row r="7" spans="1:9" x14ac:dyDescent="0.25">
      <c r="A7" s="88" t="s">
        <v>20</v>
      </c>
      <c r="B7" s="88"/>
      <c r="C7" s="88"/>
      <c r="D7" s="88"/>
      <c r="E7" s="88"/>
      <c r="F7" s="88"/>
      <c r="G7" s="88"/>
      <c r="H7" s="88"/>
      <c r="I7" s="88"/>
    </row>
    <row r="8" spans="1:9" ht="15.75" thickBot="1" x14ac:dyDescent="0.3">
      <c r="A8" s="86" t="s">
        <v>45</v>
      </c>
      <c r="B8" s="87"/>
      <c r="C8" s="87"/>
      <c r="D8" s="87"/>
      <c r="E8" s="87"/>
      <c r="F8" s="87"/>
      <c r="G8" s="87"/>
      <c r="H8" s="87"/>
      <c r="I8" s="87"/>
    </row>
    <row r="9" spans="1:9" ht="16.5" thickBot="1" x14ac:dyDescent="0.3">
      <c r="A9" s="28" t="s">
        <v>0</v>
      </c>
      <c r="B9" s="29" t="s">
        <v>3</v>
      </c>
      <c r="C9" s="29" t="s">
        <v>6</v>
      </c>
      <c r="D9" s="29" t="s">
        <v>7</v>
      </c>
      <c r="E9" s="29" t="s">
        <v>8</v>
      </c>
      <c r="F9" s="29" t="s">
        <v>9</v>
      </c>
      <c r="G9" s="30" t="s">
        <v>18</v>
      </c>
      <c r="H9" s="30" t="s">
        <v>5</v>
      </c>
      <c r="I9" s="31" t="s">
        <v>11</v>
      </c>
    </row>
    <row r="10" spans="1:9" s="12" customFormat="1" ht="30.75" customHeight="1" x14ac:dyDescent="0.25">
      <c r="A10" s="91">
        <v>222</v>
      </c>
      <c r="B10" s="92" t="s">
        <v>26</v>
      </c>
      <c r="C10" s="92" t="s">
        <v>27</v>
      </c>
      <c r="D10" s="103">
        <v>0.39999999999999997</v>
      </c>
      <c r="E10" s="104">
        <v>0.44861111111111113</v>
      </c>
      <c r="F10" s="104">
        <f t="shared" ref="F10:F18" si="0">E10-D10</f>
        <v>4.861111111111116E-2</v>
      </c>
      <c r="G10" s="117">
        <v>16</v>
      </c>
      <c r="H10" s="107">
        <v>1</v>
      </c>
      <c r="I10" s="108">
        <v>100</v>
      </c>
    </row>
    <row r="11" spans="1:9" s="12" customFormat="1" ht="30.75" customHeight="1" x14ac:dyDescent="0.25">
      <c r="A11" s="115">
        <v>203</v>
      </c>
      <c r="B11" s="97" t="s">
        <v>43</v>
      </c>
      <c r="C11" s="98" t="s">
        <v>36</v>
      </c>
      <c r="D11" s="109">
        <v>0.3972222222222222</v>
      </c>
      <c r="E11" s="110">
        <v>0.44866898148148149</v>
      </c>
      <c r="F11" s="110">
        <f t="shared" si="0"/>
        <v>5.1446759259259289E-2</v>
      </c>
      <c r="G11" s="118">
        <v>16</v>
      </c>
      <c r="H11" s="113">
        <v>2</v>
      </c>
      <c r="I11" s="114">
        <v>81.400000000000006</v>
      </c>
    </row>
    <row r="12" spans="1:9" s="12" customFormat="1" ht="30.75" customHeight="1" x14ac:dyDescent="0.25">
      <c r="A12" s="115">
        <v>274</v>
      </c>
      <c r="B12" s="97" t="s">
        <v>34</v>
      </c>
      <c r="C12" s="98" t="s">
        <v>35</v>
      </c>
      <c r="D12" s="109">
        <v>0.40416666666666662</v>
      </c>
      <c r="E12" s="110">
        <v>0.45099537037037035</v>
      </c>
      <c r="F12" s="110">
        <f t="shared" si="0"/>
        <v>4.6828703703703733E-2</v>
      </c>
      <c r="G12" s="119">
        <v>13</v>
      </c>
      <c r="H12" s="113">
        <v>3</v>
      </c>
      <c r="I12" s="114">
        <v>67.099999999999994</v>
      </c>
    </row>
    <row r="13" spans="1:9" s="12" customFormat="1" ht="30.75" customHeight="1" x14ac:dyDescent="0.25">
      <c r="A13" s="37">
        <v>211</v>
      </c>
      <c r="B13" s="35" t="s">
        <v>24</v>
      </c>
      <c r="C13" s="35" t="s">
        <v>25</v>
      </c>
      <c r="D13" s="38">
        <v>0.40277777777777773</v>
      </c>
      <c r="E13" s="36">
        <v>0.44565972222222222</v>
      </c>
      <c r="F13" s="36">
        <f t="shared" si="0"/>
        <v>4.2881944444444486E-2</v>
      </c>
      <c r="G13" s="39">
        <v>11</v>
      </c>
      <c r="H13" s="54">
        <v>4</v>
      </c>
      <c r="I13" s="43">
        <v>55</v>
      </c>
    </row>
    <row r="14" spans="1:9" s="12" customFormat="1" ht="30.75" customHeight="1" x14ac:dyDescent="0.25">
      <c r="A14" s="13">
        <v>232</v>
      </c>
      <c r="B14" s="32" t="s">
        <v>30</v>
      </c>
      <c r="C14" s="32" t="s">
        <v>31</v>
      </c>
      <c r="D14" s="14">
        <v>0.4069444444444445</v>
      </c>
      <c r="E14" s="11">
        <v>0.47862268518518519</v>
      </c>
      <c r="F14" s="11">
        <f t="shared" si="0"/>
        <v>7.1678240740740695E-2</v>
      </c>
      <c r="G14" s="10">
        <v>10</v>
      </c>
      <c r="H14" s="54">
        <v>5</v>
      </c>
      <c r="I14" s="43">
        <v>44.4</v>
      </c>
    </row>
    <row r="15" spans="1:9" s="12" customFormat="1" ht="30.75" customHeight="1" x14ac:dyDescent="0.25">
      <c r="A15" s="13">
        <v>207</v>
      </c>
      <c r="B15" s="45" t="s">
        <v>40</v>
      </c>
      <c r="C15" s="47" t="s">
        <v>37</v>
      </c>
      <c r="D15" s="14">
        <v>0.39861111111111108</v>
      </c>
      <c r="E15" s="11">
        <v>0.47815972222222225</v>
      </c>
      <c r="F15" s="11">
        <f t="shared" si="0"/>
        <v>7.9548611111111167E-2</v>
      </c>
      <c r="G15" s="15">
        <v>10</v>
      </c>
      <c r="H15" s="54">
        <v>6</v>
      </c>
      <c r="I15" s="43">
        <v>34.799999999999997</v>
      </c>
    </row>
    <row r="16" spans="1:9" s="12" customFormat="1" ht="30.75" customHeight="1" x14ac:dyDescent="0.25">
      <c r="A16" s="13">
        <v>299</v>
      </c>
      <c r="B16" s="32" t="s">
        <v>28</v>
      </c>
      <c r="C16" s="32" t="s">
        <v>29</v>
      </c>
      <c r="D16" s="14">
        <v>0.40138888888888885</v>
      </c>
      <c r="E16" s="11">
        <v>0.46627314814814813</v>
      </c>
      <c r="F16" s="11">
        <f t="shared" si="0"/>
        <v>6.488425925925928E-2</v>
      </c>
      <c r="G16" s="15">
        <v>7</v>
      </c>
      <c r="H16" s="54">
        <v>7</v>
      </c>
      <c r="I16" s="43">
        <v>25.9</v>
      </c>
    </row>
    <row r="17" spans="1:9" s="12" customFormat="1" ht="30.75" customHeight="1" x14ac:dyDescent="0.25">
      <c r="A17" s="37">
        <v>225</v>
      </c>
      <c r="B17" s="35" t="s">
        <v>38</v>
      </c>
      <c r="C17" s="40" t="s">
        <v>39</v>
      </c>
      <c r="D17" s="38">
        <v>0.4055555555555555</v>
      </c>
      <c r="E17" s="36">
        <v>0.45873842592592595</v>
      </c>
      <c r="F17" s="36">
        <f t="shared" si="0"/>
        <v>5.318287037037045E-2</v>
      </c>
      <c r="G17" s="39">
        <v>3</v>
      </c>
      <c r="H17" s="54">
        <v>8</v>
      </c>
      <c r="I17" s="43">
        <v>17.7</v>
      </c>
    </row>
    <row r="18" spans="1:9" s="12" customFormat="1" ht="30.75" customHeight="1" thickBot="1" x14ac:dyDescent="0.3">
      <c r="A18" s="16">
        <v>28</v>
      </c>
      <c r="B18" s="46" t="s">
        <v>32</v>
      </c>
      <c r="C18" s="46" t="s">
        <v>33</v>
      </c>
      <c r="D18" s="18">
        <v>0.39583333333333331</v>
      </c>
      <c r="E18" s="19">
        <v>0.47152777777777777</v>
      </c>
      <c r="F18" s="19">
        <f t="shared" si="0"/>
        <v>7.5694444444444453E-2</v>
      </c>
      <c r="G18" s="20">
        <v>0</v>
      </c>
      <c r="H18" s="55">
        <v>9</v>
      </c>
      <c r="I18" s="44">
        <v>10</v>
      </c>
    </row>
    <row r="20" spans="1:9" x14ac:dyDescent="0.25">
      <c r="A20" s="85" t="s">
        <v>15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G21" s="84">
        <f ca="1">NOW()</f>
        <v>42939.682373148149</v>
      </c>
      <c r="H21" s="84"/>
      <c r="I21" s="84"/>
    </row>
  </sheetData>
  <sortState ref="A10:G17">
    <sortCondition descending="1" ref="G10:G17"/>
  </sortState>
  <mergeCells count="5">
    <mergeCell ref="A6:I6"/>
    <mergeCell ref="A20:I20"/>
    <mergeCell ref="A8:I8"/>
    <mergeCell ref="A7:I7"/>
    <mergeCell ref="G21:I21"/>
  </mergeCells>
  <hyperlinks>
    <hyperlink ref="B12" r:id="rId1" display="http://www.trofi.lv/registracija/nez3/upload/102_pilots_2015-04-24_e519c2fb8032a2f5dd68cdbb3710302f.jpg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8554687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6" spans="1:9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</row>
    <row r="7" spans="1:9" x14ac:dyDescent="0.25">
      <c r="A7" s="88" t="s">
        <v>21</v>
      </c>
      <c r="B7" s="88"/>
      <c r="C7" s="88"/>
      <c r="D7" s="88"/>
      <c r="E7" s="88"/>
      <c r="F7" s="88"/>
      <c r="G7" s="88"/>
      <c r="H7" s="88"/>
      <c r="I7" s="88"/>
    </row>
    <row r="8" spans="1:9" ht="15.75" thickBot="1" x14ac:dyDescent="0.3">
      <c r="A8" s="86" t="s">
        <v>45</v>
      </c>
      <c r="B8" s="87"/>
      <c r="C8" s="87"/>
      <c r="D8" s="87"/>
      <c r="E8" s="87"/>
      <c r="F8" s="87"/>
      <c r="G8" s="87"/>
      <c r="H8" s="87"/>
      <c r="I8" s="87"/>
    </row>
    <row r="9" spans="1:9" ht="19.149999999999999" customHeight="1" thickBot="1" x14ac:dyDescent="0.3">
      <c r="A9" s="28" t="s">
        <v>0</v>
      </c>
      <c r="B9" s="29" t="s">
        <v>3</v>
      </c>
      <c r="C9" s="29" t="s">
        <v>6</v>
      </c>
      <c r="D9" s="29" t="s">
        <v>7</v>
      </c>
      <c r="E9" s="29" t="s">
        <v>8</v>
      </c>
      <c r="F9" s="29" t="s">
        <v>9</v>
      </c>
      <c r="G9" s="30" t="s">
        <v>10</v>
      </c>
      <c r="H9" s="30" t="s">
        <v>5</v>
      </c>
      <c r="I9" s="31" t="s">
        <v>11</v>
      </c>
    </row>
    <row r="10" spans="1:9" s="12" customFormat="1" ht="30.75" customHeight="1" x14ac:dyDescent="0.25">
      <c r="A10" s="91">
        <v>222</v>
      </c>
      <c r="B10" s="92" t="s">
        <v>26</v>
      </c>
      <c r="C10" s="92" t="s">
        <v>27</v>
      </c>
      <c r="D10" s="103">
        <v>0.52083333333333337</v>
      </c>
      <c r="E10" s="104">
        <v>0.59733796296296293</v>
      </c>
      <c r="F10" s="104">
        <f>E10-D10</f>
        <v>7.6504629629629561E-2</v>
      </c>
      <c r="G10" s="117">
        <v>6</v>
      </c>
      <c r="H10" s="107">
        <v>1</v>
      </c>
      <c r="I10" s="120">
        <v>100</v>
      </c>
    </row>
    <row r="11" spans="1:9" s="12" customFormat="1" ht="30.75" customHeight="1" x14ac:dyDescent="0.25">
      <c r="A11" s="115">
        <v>203</v>
      </c>
      <c r="B11" s="97" t="s">
        <v>43</v>
      </c>
      <c r="C11" s="98" t="s">
        <v>36</v>
      </c>
      <c r="D11" s="109">
        <v>0.52083333333333337</v>
      </c>
      <c r="E11" s="110">
        <v>0.59074074074074068</v>
      </c>
      <c r="F11" s="110">
        <f>E11-D11</f>
        <v>6.9907407407407307E-2</v>
      </c>
      <c r="G11" s="119">
        <v>4</v>
      </c>
      <c r="H11" s="113">
        <v>2</v>
      </c>
      <c r="I11" s="121">
        <v>81.400000000000006</v>
      </c>
    </row>
    <row r="12" spans="1:9" s="12" customFormat="1" ht="30.75" customHeight="1" x14ac:dyDescent="0.25">
      <c r="A12" s="115">
        <v>211</v>
      </c>
      <c r="B12" s="97" t="s">
        <v>24</v>
      </c>
      <c r="C12" s="97" t="s">
        <v>25</v>
      </c>
      <c r="D12" s="109">
        <v>0.52083333333333337</v>
      </c>
      <c r="E12" s="110">
        <v>0.58614583333333337</v>
      </c>
      <c r="F12" s="110">
        <f>E12-D12</f>
        <v>6.5312499999999996E-2</v>
      </c>
      <c r="G12" s="118">
        <v>3</v>
      </c>
      <c r="H12" s="113">
        <v>3</v>
      </c>
      <c r="I12" s="121">
        <v>67.099999999999994</v>
      </c>
    </row>
    <row r="13" spans="1:9" s="12" customFormat="1" ht="30.75" customHeight="1" x14ac:dyDescent="0.25">
      <c r="A13" s="37">
        <v>232</v>
      </c>
      <c r="B13" s="35" t="s">
        <v>30</v>
      </c>
      <c r="C13" s="35" t="s">
        <v>31</v>
      </c>
      <c r="D13" s="38">
        <v>0.52083333333333337</v>
      </c>
      <c r="E13" s="36">
        <v>0.59560185185185188</v>
      </c>
      <c r="F13" s="36">
        <f>E13-D13</f>
        <v>7.4768518518518512E-2</v>
      </c>
      <c r="G13" s="48">
        <v>2</v>
      </c>
      <c r="H13" s="54">
        <v>4</v>
      </c>
      <c r="I13" s="77">
        <v>55</v>
      </c>
    </row>
    <row r="14" spans="1:9" s="12" customFormat="1" ht="30.75" customHeight="1" x14ac:dyDescent="0.25">
      <c r="A14" s="37">
        <v>225</v>
      </c>
      <c r="B14" s="35" t="s">
        <v>38</v>
      </c>
      <c r="C14" s="40" t="s">
        <v>39</v>
      </c>
      <c r="D14" s="38">
        <v>0.52083333333333337</v>
      </c>
      <c r="E14" s="36">
        <v>0.59707175925925926</v>
      </c>
      <c r="F14" s="36">
        <f>E14-D14</f>
        <v>7.623842592592589E-2</v>
      </c>
      <c r="G14" s="48">
        <v>2</v>
      </c>
      <c r="H14" s="54">
        <v>5</v>
      </c>
      <c r="I14" s="77">
        <v>44.4</v>
      </c>
    </row>
    <row r="15" spans="1:9" s="12" customFormat="1" ht="30.75" customHeight="1" x14ac:dyDescent="0.25">
      <c r="A15" s="37">
        <v>299</v>
      </c>
      <c r="B15" s="35" t="s">
        <v>28</v>
      </c>
      <c r="C15" s="35" t="s">
        <v>29</v>
      </c>
      <c r="D15" s="38">
        <v>0.52083333333333337</v>
      </c>
      <c r="E15" s="36"/>
      <c r="F15" s="36" t="s">
        <v>12</v>
      </c>
      <c r="G15" s="39">
        <v>0</v>
      </c>
      <c r="H15" s="57" t="s">
        <v>42</v>
      </c>
      <c r="I15" s="77">
        <v>0</v>
      </c>
    </row>
    <row r="16" spans="1:9" s="12" customFormat="1" ht="30.75" customHeight="1" x14ac:dyDescent="0.25">
      <c r="A16" s="37">
        <v>28</v>
      </c>
      <c r="B16" s="35" t="s">
        <v>32</v>
      </c>
      <c r="C16" s="35" t="s">
        <v>33</v>
      </c>
      <c r="D16" s="38">
        <v>0.52083333333333337</v>
      </c>
      <c r="E16" s="36"/>
      <c r="F16" s="36" t="s">
        <v>12</v>
      </c>
      <c r="G16" s="41">
        <v>0</v>
      </c>
      <c r="H16" s="57" t="s">
        <v>42</v>
      </c>
      <c r="I16" s="77">
        <v>0</v>
      </c>
    </row>
    <row r="17" spans="1:9" s="12" customFormat="1" ht="30.75" customHeight="1" x14ac:dyDescent="0.25">
      <c r="A17" s="37">
        <v>274</v>
      </c>
      <c r="B17" s="35" t="s">
        <v>34</v>
      </c>
      <c r="C17" s="40" t="s">
        <v>35</v>
      </c>
      <c r="D17" s="38">
        <v>0.52083333333333337</v>
      </c>
      <c r="E17" s="36"/>
      <c r="F17" s="36" t="s">
        <v>12</v>
      </c>
      <c r="G17" s="41">
        <v>0</v>
      </c>
      <c r="H17" s="57" t="s">
        <v>42</v>
      </c>
      <c r="I17" s="77">
        <v>0</v>
      </c>
    </row>
    <row r="18" spans="1:9" s="12" customFormat="1" ht="30.75" customHeight="1" thickBot="1" x14ac:dyDescent="0.3">
      <c r="A18" s="49">
        <v>207</v>
      </c>
      <c r="B18" s="7" t="s">
        <v>40</v>
      </c>
      <c r="C18" s="50" t="s">
        <v>37</v>
      </c>
      <c r="D18" s="51">
        <v>0.52083333333333337</v>
      </c>
      <c r="E18" s="52"/>
      <c r="F18" s="52" t="s">
        <v>12</v>
      </c>
      <c r="G18" s="53">
        <v>0</v>
      </c>
      <c r="H18" s="59" t="s">
        <v>42</v>
      </c>
      <c r="I18" s="78">
        <v>0</v>
      </c>
    </row>
    <row r="20" spans="1:9" x14ac:dyDescent="0.25">
      <c r="A20" s="85" t="s">
        <v>15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B21" s="2"/>
    </row>
    <row r="22" spans="1:9" x14ac:dyDescent="0.25">
      <c r="G22" s="84">
        <f ca="1">NOW()</f>
        <v>42939.682373148149</v>
      </c>
      <c r="H22" s="84"/>
      <c r="I22" s="84"/>
    </row>
  </sheetData>
  <sortState ref="A13:F14">
    <sortCondition ref="F13:F14"/>
  </sortState>
  <mergeCells count="5">
    <mergeCell ref="A6:I6"/>
    <mergeCell ref="A7:I7"/>
    <mergeCell ref="A8:I8"/>
    <mergeCell ref="A20:I20"/>
    <mergeCell ref="G22:I22"/>
  </mergeCells>
  <hyperlinks>
    <hyperlink ref="B17" r:id="rId1" display="http://www.trofi.lv/registracija/nez3/upload/102_pilots_2015-04-24_e519c2fb8032a2f5dd68cdbb3710302f.jp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22"/>
  <sheetViews>
    <sheetView topLeftCell="A7" workbookViewId="0">
      <selection activeCell="A10" sqref="A10:I12"/>
    </sheetView>
  </sheetViews>
  <sheetFormatPr defaultRowHeight="15" x14ac:dyDescent="0.25"/>
  <cols>
    <col min="1" max="1" width="7.85546875" style="22" customWidth="1"/>
    <col min="2" max="2" width="25.42578125" customWidth="1"/>
    <col min="3" max="3" width="30.28515625" customWidth="1"/>
    <col min="4" max="6" width="11.28515625" customWidth="1"/>
    <col min="7" max="7" width="7.85546875" style="22" bestFit="1" customWidth="1"/>
    <col min="8" max="8" width="6" style="22" customWidth="1"/>
    <col min="9" max="9" width="8.28515625" style="22" bestFit="1" customWidth="1"/>
    <col min="10" max="10" width="6.140625" customWidth="1"/>
  </cols>
  <sheetData>
    <row r="6" spans="1:9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</row>
    <row r="7" spans="1:9" x14ac:dyDescent="0.25">
      <c r="A7" s="88" t="s">
        <v>22</v>
      </c>
      <c r="B7" s="88"/>
      <c r="C7" s="88"/>
      <c r="D7" s="88"/>
      <c r="E7" s="88"/>
      <c r="F7" s="88"/>
      <c r="G7" s="88"/>
      <c r="H7" s="88"/>
      <c r="I7" s="88"/>
    </row>
    <row r="8" spans="1:9" ht="15.75" thickBot="1" x14ac:dyDescent="0.3">
      <c r="A8" s="86" t="s">
        <v>45</v>
      </c>
      <c r="B8" s="87"/>
      <c r="C8" s="87"/>
      <c r="D8" s="87"/>
      <c r="E8" s="87"/>
      <c r="F8" s="87"/>
      <c r="G8" s="87"/>
      <c r="H8" s="87"/>
      <c r="I8" s="87"/>
    </row>
    <row r="9" spans="1:9" ht="19.149999999999999" customHeight="1" thickBot="1" x14ac:dyDescent="0.3">
      <c r="A9" s="3" t="s">
        <v>0</v>
      </c>
      <c r="B9" s="6" t="s">
        <v>3</v>
      </c>
      <c r="C9" s="6" t="s">
        <v>6</v>
      </c>
      <c r="D9" s="6" t="s">
        <v>7</v>
      </c>
      <c r="E9" s="6" t="s">
        <v>8</v>
      </c>
      <c r="F9" s="6" t="s">
        <v>9</v>
      </c>
      <c r="G9" s="4" t="s">
        <v>10</v>
      </c>
      <c r="H9" s="4" t="s">
        <v>5</v>
      </c>
      <c r="I9" s="5" t="s">
        <v>11</v>
      </c>
    </row>
    <row r="10" spans="1:9" s="12" customFormat="1" ht="30.75" customHeight="1" x14ac:dyDescent="0.25">
      <c r="A10" s="91">
        <v>222</v>
      </c>
      <c r="B10" s="92" t="s">
        <v>26</v>
      </c>
      <c r="C10" s="92" t="s">
        <v>27</v>
      </c>
      <c r="D10" s="103">
        <v>0.58333333333333337</v>
      </c>
      <c r="E10" s="104">
        <v>0.64334490740740746</v>
      </c>
      <c r="F10" s="104">
        <f t="shared" ref="F10:F15" si="0">E10-D10</f>
        <v>6.0011574074074092E-2</v>
      </c>
      <c r="G10" s="122">
        <v>6</v>
      </c>
      <c r="H10" s="123">
        <v>1</v>
      </c>
      <c r="I10" s="108">
        <v>100</v>
      </c>
    </row>
    <row r="11" spans="1:9" s="12" customFormat="1" ht="30.75" customHeight="1" x14ac:dyDescent="0.25">
      <c r="A11" s="115">
        <v>203</v>
      </c>
      <c r="B11" s="97" t="s">
        <v>43</v>
      </c>
      <c r="C11" s="98" t="s">
        <v>36</v>
      </c>
      <c r="D11" s="109">
        <v>0.58333333333333337</v>
      </c>
      <c r="E11" s="110">
        <v>0.64240740740740743</v>
      </c>
      <c r="F11" s="110">
        <f t="shared" si="0"/>
        <v>5.9074074074074057E-2</v>
      </c>
      <c r="G11" s="97">
        <v>5</v>
      </c>
      <c r="H11" s="124">
        <v>2</v>
      </c>
      <c r="I11" s="114">
        <v>81.400000000000006</v>
      </c>
    </row>
    <row r="12" spans="1:9" s="12" customFormat="1" ht="30.75" customHeight="1" x14ac:dyDescent="0.25">
      <c r="A12" s="115">
        <v>211</v>
      </c>
      <c r="B12" s="97" t="s">
        <v>24</v>
      </c>
      <c r="C12" s="97" t="s">
        <v>25</v>
      </c>
      <c r="D12" s="109">
        <v>0.58333333333333337</v>
      </c>
      <c r="E12" s="110">
        <v>0.63836805555555554</v>
      </c>
      <c r="F12" s="110">
        <f t="shared" si="0"/>
        <v>5.5034722222222165E-2</v>
      </c>
      <c r="G12" s="125">
        <v>4</v>
      </c>
      <c r="H12" s="124">
        <v>3</v>
      </c>
      <c r="I12" s="114">
        <v>67.099999999999994</v>
      </c>
    </row>
    <row r="13" spans="1:9" s="12" customFormat="1" ht="30.75" customHeight="1" x14ac:dyDescent="0.25">
      <c r="A13" s="13">
        <v>232</v>
      </c>
      <c r="B13" s="32" t="s">
        <v>30</v>
      </c>
      <c r="C13" s="32" t="s">
        <v>31</v>
      </c>
      <c r="D13" s="38">
        <v>0.58333333333333337</v>
      </c>
      <c r="E13" s="11">
        <v>0.64533564814814814</v>
      </c>
      <c r="F13" s="36">
        <f t="shared" si="0"/>
        <v>6.2002314814814774E-2</v>
      </c>
      <c r="G13" s="32">
        <v>4</v>
      </c>
      <c r="H13" s="79">
        <v>4</v>
      </c>
      <c r="I13" s="43">
        <v>55</v>
      </c>
    </row>
    <row r="14" spans="1:9" s="12" customFormat="1" ht="30.75" customHeight="1" x14ac:dyDescent="0.25">
      <c r="A14" s="37">
        <v>225</v>
      </c>
      <c r="B14" s="35" t="s">
        <v>38</v>
      </c>
      <c r="C14" s="40" t="s">
        <v>39</v>
      </c>
      <c r="D14" s="38">
        <v>0.58333333333333337</v>
      </c>
      <c r="E14" s="36">
        <v>0.61806712962962962</v>
      </c>
      <c r="F14" s="36">
        <f t="shared" si="0"/>
        <v>3.4733796296296249E-2</v>
      </c>
      <c r="G14" s="35">
        <v>2</v>
      </c>
      <c r="H14" s="79">
        <v>5</v>
      </c>
      <c r="I14" s="43">
        <v>44.4</v>
      </c>
    </row>
    <row r="15" spans="1:9" s="12" customFormat="1" ht="30.75" customHeight="1" x14ac:dyDescent="0.25">
      <c r="A15" s="13">
        <v>299</v>
      </c>
      <c r="B15" s="32" t="s">
        <v>28</v>
      </c>
      <c r="C15" s="32" t="s">
        <v>29</v>
      </c>
      <c r="D15" s="38">
        <v>0.58333333333333337</v>
      </c>
      <c r="E15" s="11">
        <v>0.62332175925925926</v>
      </c>
      <c r="F15" s="36">
        <f t="shared" si="0"/>
        <v>3.9988425925925886E-2</v>
      </c>
      <c r="G15" s="45">
        <v>2</v>
      </c>
      <c r="H15" s="79">
        <v>6</v>
      </c>
      <c r="I15" s="43">
        <v>34.799999999999997</v>
      </c>
    </row>
    <row r="16" spans="1:9" s="12" customFormat="1" ht="30.75" customHeight="1" x14ac:dyDescent="0.25">
      <c r="A16" s="13">
        <v>207</v>
      </c>
      <c r="B16" s="45" t="s">
        <v>40</v>
      </c>
      <c r="C16" s="47" t="s">
        <v>37</v>
      </c>
      <c r="D16" s="38">
        <v>0.58333333333333337</v>
      </c>
      <c r="E16" s="11" t="s">
        <v>12</v>
      </c>
      <c r="F16" s="11" t="s">
        <v>12</v>
      </c>
      <c r="G16" s="45"/>
      <c r="H16" s="79">
        <v>7</v>
      </c>
      <c r="I16" s="43">
        <v>0</v>
      </c>
    </row>
    <row r="17" spans="1:9" s="12" customFormat="1" ht="30.75" customHeight="1" x14ac:dyDescent="0.25">
      <c r="A17" s="13">
        <v>28</v>
      </c>
      <c r="B17" s="32" t="s">
        <v>32</v>
      </c>
      <c r="C17" s="32" t="s">
        <v>33</v>
      </c>
      <c r="D17" s="82" t="s">
        <v>44</v>
      </c>
      <c r="E17" s="82" t="s">
        <v>44</v>
      </c>
      <c r="F17" s="82" t="s">
        <v>44</v>
      </c>
      <c r="G17" s="32"/>
      <c r="H17" s="79">
        <v>8</v>
      </c>
      <c r="I17" s="43">
        <v>0</v>
      </c>
    </row>
    <row r="18" spans="1:9" s="12" customFormat="1" ht="30.75" customHeight="1" thickBot="1" x14ac:dyDescent="0.3">
      <c r="A18" s="16">
        <v>274</v>
      </c>
      <c r="B18" s="46" t="s">
        <v>34</v>
      </c>
      <c r="C18" s="81" t="s">
        <v>35</v>
      </c>
      <c r="D18" s="83" t="s">
        <v>44</v>
      </c>
      <c r="E18" s="83" t="s">
        <v>44</v>
      </c>
      <c r="F18" s="83" t="s">
        <v>44</v>
      </c>
      <c r="G18" s="46"/>
      <c r="H18" s="80">
        <v>9</v>
      </c>
      <c r="I18" s="44">
        <v>0</v>
      </c>
    </row>
    <row r="20" spans="1:9" x14ac:dyDescent="0.25">
      <c r="A20" s="85" t="s">
        <v>15</v>
      </c>
      <c r="B20" s="85"/>
      <c r="C20" s="85"/>
      <c r="D20" s="85"/>
      <c r="E20" s="85"/>
      <c r="F20" s="85"/>
      <c r="G20" s="85"/>
      <c r="H20" s="85"/>
      <c r="I20" s="85"/>
    </row>
    <row r="21" spans="1:9" x14ac:dyDescent="0.25">
      <c r="B21" s="2"/>
    </row>
    <row r="22" spans="1:9" x14ac:dyDescent="0.25">
      <c r="G22" s="84">
        <f ca="1">NOW()</f>
        <v>42939.682373148149</v>
      </c>
      <c r="H22" s="84"/>
      <c r="I22" s="84"/>
    </row>
  </sheetData>
  <sortState ref="A16:G18">
    <sortCondition descending="1" ref="G16:G18"/>
  </sortState>
  <mergeCells count="5">
    <mergeCell ref="A6:I6"/>
    <mergeCell ref="A7:I7"/>
    <mergeCell ref="A8:I8"/>
    <mergeCell ref="A20:I20"/>
    <mergeCell ref="G22:I22"/>
  </mergeCells>
  <hyperlinks>
    <hyperlink ref="B18" r:id="rId1" display="http://www.trofi.lv/registracija/nez3/upload/102_pilots_2015-04-24_e519c2fb8032a2f5dd68cdbb3710302f.jpg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21"/>
  <sheetViews>
    <sheetView tabSelected="1" topLeftCell="A4" workbookViewId="0">
      <selection activeCell="M9" sqref="M9"/>
    </sheetView>
  </sheetViews>
  <sheetFormatPr defaultRowHeight="15" x14ac:dyDescent="0.25"/>
  <cols>
    <col min="1" max="1" width="7.85546875" style="1" customWidth="1"/>
    <col min="2" max="2" width="25.42578125" customWidth="1"/>
    <col min="3" max="3" width="30.28515625" customWidth="1"/>
    <col min="4" max="5" width="6.5703125" style="1" bestFit="1" customWidth="1"/>
    <col min="6" max="7" width="6.5703125" style="22" customWidth="1"/>
    <col min="8" max="8" width="8.5703125" style="1" bestFit="1" customWidth="1"/>
    <col min="9" max="9" width="5.7109375" style="1" customWidth="1"/>
    <col min="10" max="10" width="14.42578125" hidden="1" customWidth="1"/>
    <col min="11" max="12" width="9.140625" customWidth="1"/>
  </cols>
  <sheetData>
    <row r="6" spans="1:10" x14ac:dyDescent="0.25">
      <c r="A6" s="85" t="s">
        <v>16</v>
      </c>
      <c r="B6" s="85"/>
      <c r="C6" s="85"/>
      <c r="D6" s="85"/>
      <c r="E6" s="85"/>
      <c r="F6" s="85"/>
      <c r="G6" s="85"/>
      <c r="H6" s="85"/>
      <c r="I6" s="85"/>
    </row>
    <row r="7" spans="1:10" ht="15.75" x14ac:dyDescent="0.25">
      <c r="A7" s="90" t="s">
        <v>23</v>
      </c>
      <c r="B7" s="90"/>
      <c r="C7" s="90"/>
      <c r="D7" s="90"/>
      <c r="E7" s="90"/>
      <c r="F7" s="90"/>
      <c r="G7" s="90"/>
      <c r="H7" s="90"/>
      <c r="I7" s="90"/>
    </row>
    <row r="8" spans="1:10" ht="15.75" thickBot="1" x14ac:dyDescent="0.3">
      <c r="A8" s="86" t="s">
        <v>45</v>
      </c>
      <c r="B8" s="86"/>
      <c r="C8" s="86"/>
      <c r="D8" s="86"/>
      <c r="E8" s="86"/>
      <c r="F8" s="86"/>
      <c r="G8" s="86"/>
      <c r="H8" s="86"/>
      <c r="I8" s="86"/>
    </row>
    <row r="9" spans="1:10" ht="19.149999999999999" customHeight="1" thickBot="1" x14ac:dyDescent="0.3">
      <c r="A9" s="8" t="s">
        <v>0</v>
      </c>
      <c r="B9" s="6" t="s">
        <v>3</v>
      </c>
      <c r="C9" s="6" t="s">
        <v>6</v>
      </c>
      <c r="D9" s="8" t="s">
        <v>41</v>
      </c>
      <c r="E9" s="9" t="s">
        <v>17</v>
      </c>
      <c r="F9" s="9" t="s">
        <v>1</v>
      </c>
      <c r="G9" s="9" t="s">
        <v>2</v>
      </c>
      <c r="H9" s="5" t="s">
        <v>4</v>
      </c>
      <c r="I9" s="56" t="s">
        <v>5</v>
      </c>
      <c r="J9" s="17" t="s">
        <v>14</v>
      </c>
    </row>
    <row r="10" spans="1:10" ht="30.75" customHeight="1" x14ac:dyDescent="0.25">
      <c r="A10" s="91">
        <v>222</v>
      </c>
      <c r="B10" s="92" t="s">
        <v>26</v>
      </c>
      <c r="C10" s="92" t="s">
        <v>27</v>
      </c>
      <c r="D10" s="93">
        <f>VLOOKUP(A10,'OR1'!$A$10:$I$18,9,FALSE)</f>
        <v>81.400000000000006</v>
      </c>
      <c r="E10" s="94">
        <f>VLOOKUP(A10,'OR2'!$A$10:$I$18,9,FALSE)</f>
        <v>100</v>
      </c>
      <c r="F10" s="93">
        <f>VLOOKUP(A10,'SR1'!$A$10:$I$18,9,FALSE)</f>
        <v>100</v>
      </c>
      <c r="G10" s="95">
        <f>VLOOKUP(A10,'SR2'!$A$10:$I$18,9,FALSE)</f>
        <v>100</v>
      </c>
      <c r="H10" s="93">
        <f t="shared" ref="H10:H15" si="0">SUM(D10:G10)</f>
        <v>381.4</v>
      </c>
      <c r="I10" s="23">
        <v>1</v>
      </c>
      <c r="J10" s="42">
        <v>100</v>
      </c>
    </row>
    <row r="11" spans="1:10" ht="30.75" customHeight="1" x14ac:dyDescent="0.25">
      <c r="A11" s="96">
        <v>203</v>
      </c>
      <c r="B11" s="97" t="s">
        <v>43</v>
      </c>
      <c r="C11" s="98" t="s">
        <v>36</v>
      </c>
      <c r="D11" s="99">
        <f>VLOOKUP(A11,'OR1'!$A$10:$I$18,9,FALSE)</f>
        <v>67.099999999999994</v>
      </c>
      <c r="E11" s="100">
        <f>VLOOKUP(A11,'OR2'!$A$10:$I$18,9,FALSE)</f>
        <v>81.400000000000006</v>
      </c>
      <c r="F11" s="99">
        <f>VLOOKUP(A11,'SR1'!$A$10:$I$18,9,FALSE)</f>
        <v>81.400000000000006</v>
      </c>
      <c r="G11" s="101">
        <f>VLOOKUP(A11,'SR2'!$A$10:$I$18,9,FALSE)</f>
        <v>81.400000000000006</v>
      </c>
      <c r="H11" s="99">
        <f t="shared" si="0"/>
        <v>311.3</v>
      </c>
      <c r="I11" s="24">
        <v>2</v>
      </c>
      <c r="J11" s="43">
        <v>81.400000000000006</v>
      </c>
    </row>
    <row r="12" spans="1:10" ht="30.75" customHeight="1" x14ac:dyDescent="0.25">
      <c r="A12" s="96">
        <v>211</v>
      </c>
      <c r="B12" s="97" t="s">
        <v>24</v>
      </c>
      <c r="C12" s="97" t="s">
        <v>25</v>
      </c>
      <c r="D12" s="99">
        <f>VLOOKUP(A12,'OR1'!$A$10:$I$18,9,FALSE)</f>
        <v>100</v>
      </c>
      <c r="E12" s="100">
        <f>VLOOKUP(A12,'OR2'!$A$10:$I$18,9,FALSE)</f>
        <v>55</v>
      </c>
      <c r="F12" s="99">
        <f>VLOOKUP(A12,'SR1'!$A$10:$I$18,9,FALSE)</f>
        <v>67.099999999999994</v>
      </c>
      <c r="G12" s="101">
        <f>VLOOKUP(A12,'SR2'!$A$10:$I$18,9,FALSE)</f>
        <v>67.099999999999994</v>
      </c>
      <c r="H12" s="99">
        <f t="shared" si="0"/>
        <v>289.2</v>
      </c>
      <c r="I12" s="25">
        <v>3</v>
      </c>
      <c r="J12" s="43">
        <v>67.099999999999994</v>
      </c>
    </row>
    <row r="13" spans="1:10" ht="30.75" customHeight="1" x14ac:dyDescent="0.25">
      <c r="A13" s="34">
        <v>232</v>
      </c>
      <c r="B13" s="35" t="s">
        <v>30</v>
      </c>
      <c r="C13" s="35" t="s">
        <v>31</v>
      </c>
      <c r="D13" s="64">
        <f>VLOOKUP(A13,'OR1'!$A$10:$I$18,9,FALSE)</f>
        <v>55</v>
      </c>
      <c r="E13" s="65">
        <f>VLOOKUP(A13,'OR2'!$A$10:$I$18,9,FALSE)</f>
        <v>44.4</v>
      </c>
      <c r="F13" s="64">
        <f>VLOOKUP(A13,'SR1'!$A$10:$I$18,9,FALSE)</f>
        <v>55</v>
      </c>
      <c r="G13" s="66">
        <f>VLOOKUP(A13,'SR2'!$A$10:$I$18,9,FALSE)</f>
        <v>55</v>
      </c>
      <c r="H13" s="64">
        <f t="shared" si="0"/>
        <v>209.4</v>
      </c>
      <c r="I13" s="26">
        <v>4</v>
      </c>
      <c r="J13" s="43">
        <v>55</v>
      </c>
    </row>
    <row r="14" spans="1:10" ht="30.75" customHeight="1" x14ac:dyDescent="0.25">
      <c r="A14" s="34">
        <v>225</v>
      </c>
      <c r="B14" s="35" t="s">
        <v>38</v>
      </c>
      <c r="C14" s="40" t="s">
        <v>39</v>
      </c>
      <c r="D14" s="64">
        <f>VLOOKUP(A14,'OR1'!$A$10:$I$18,9,FALSE)</f>
        <v>44.4</v>
      </c>
      <c r="E14" s="65">
        <f>VLOOKUP(A14,'OR2'!$A$10:$I$18,9,FALSE)</f>
        <v>17.7</v>
      </c>
      <c r="F14" s="64">
        <f>VLOOKUP(A14,'SR1'!$A$10:$I$18,9,FALSE)</f>
        <v>44.4</v>
      </c>
      <c r="G14" s="66">
        <f>VLOOKUP(A14,'SR2'!$A$10:$I$18,9,FALSE)</f>
        <v>44.4</v>
      </c>
      <c r="H14" s="64">
        <f t="shared" si="0"/>
        <v>150.9</v>
      </c>
      <c r="I14" s="26">
        <v>5</v>
      </c>
      <c r="J14" s="43">
        <v>44.4</v>
      </c>
    </row>
    <row r="15" spans="1:10" ht="30.75" customHeight="1" x14ac:dyDescent="0.25">
      <c r="A15" s="34">
        <v>299</v>
      </c>
      <c r="B15" s="35" t="s">
        <v>28</v>
      </c>
      <c r="C15" s="35" t="s">
        <v>29</v>
      </c>
      <c r="D15" s="64">
        <f>VLOOKUP(A15,'OR1'!$A$10:$I$18,9,FALSE)</f>
        <v>0</v>
      </c>
      <c r="E15" s="65">
        <f>VLOOKUP(A15,'OR2'!$A$10:$I$18,9,FALSE)</f>
        <v>25.9</v>
      </c>
      <c r="F15" s="64">
        <f>VLOOKUP(A15,'SR1'!$A$10:$I$18,9,FALSE)</f>
        <v>0</v>
      </c>
      <c r="G15" s="66">
        <f>VLOOKUP(A15,'SR2'!$A$10:$I$18,9,FALSE)</f>
        <v>34.799999999999997</v>
      </c>
      <c r="H15" s="64">
        <f t="shared" si="0"/>
        <v>60.699999999999996</v>
      </c>
      <c r="I15" s="26">
        <v>6</v>
      </c>
      <c r="J15" s="43">
        <v>34.799999999999997</v>
      </c>
    </row>
    <row r="16" spans="1:10" ht="30.75" customHeight="1" x14ac:dyDescent="0.25">
      <c r="A16" s="34">
        <v>207</v>
      </c>
      <c r="B16" s="35" t="s">
        <v>40</v>
      </c>
      <c r="C16" s="40" t="s">
        <v>37</v>
      </c>
      <c r="D16" s="71" t="s">
        <v>13</v>
      </c>
      <c r="E16" s="65">
        <f>VLOOKUP(A16,'OR2'!$A$10:$I$18,9,FALSE)</f>
        <v>34.799999999999997</v>
      </c>
      <c r="F16" s="64">
        <f>VLOOKUP(A16,'SR1'!$A$10:$I$18,9,FALSE)</f>
        <v>0</v>
      </c>
      <c r="G16" s="66">
        <f>VLOOKUP(A16,'SR2'!$A$10:$I$18,9,FALSE)</f>
        <v>0</v>
      </c>
      <c r="H16" s="64">
        <f>SUM(E16:G16)</f>
        <v>34.799999999999997</v>
      </c>
      <c r="I16" s="26">
        <v>7</v>
      </c>
      <c r="J16" s="43">
        <v>25.9</v>
      </c>
    </row>
    <row r="17" spans="1:10" ht="30.75" customHeight="1" x14ac:dyDescent="0.25">
      <c r="A17" s="34">
        <v>274</v>
      </c>
      <c r="B17" s="35" t="s">
        <v>34</v>
      </c>
      <c r="C17" s="40" t="s">
        <v>35</v>
      </c>
      <c r="D17" s="71" t="s">
        <v>13</v>
      </c>
      <c r="E17" s="65">
        <f>VLOOKUP(A17,'OR2'!$A$10:$I$18,9,FALSE)</f>
        <v>67.099999999999994</v>
      </c>
      <c r="F17" s="64">
        <f>VLOOKUP(A17,'SR1'!$A$10:$I$18,9,FALSE)</f>
        <v>0</v>
      </c>
      <c r="G17" s="71" t="s">
        <v>13</v>
      </c>
      <c r="H17" s="64">
        <f t="shared" ref="H17:H18" si="1">SUM(E17:G17)</f>
        <v>67.099999999999994</v>
      </c>
      <c r="I17" s="26">
        <v>8</v>
      </c>
      <c r="J17" s="43">
        <v>17.7</v>
      </c>
    </row>
    <row r="18" spans="1:10" ht="30.75" customHeight="1" thickBot="1" x14ac:dyDescent="0.3">
      <c r="A18" s="67">
        <v>28</v>
      </c>
      <c r="B18" s="68" t="s">
        <v>32</v>
      </c>
      <c r="C18" s="68" t="s">
        <v>33</v>
      </c>
      <c r="D18" s="72" t="s">
        <v>13</v>
      </c>
      <c r="E18" s="70">
        <f>VLOOKUP(A18,'OR2'!$A$10:$I$18,9,FALSE)</f>
        <v>10</v>
      </c>
      <c r="F18" s="69">
        <f>VLOOKUP(A18,'SR1'!$A$10:$I$18,9,FALSE)</f>
        <v>0</v>
      </c>
      <c r="G18" s="72" t="s">
        <v>13</v>
      </c>
      <c r="H18" s="69">
        <f t="shared" si="1"/>
        <v>10</v>
      </c>
      <c r="I18" s="27">
        <v>9</v>
      </c>
      <c r="J18" s="44">
        <v>10</v>
      </c>
    </row>
    <row r="20" spans="1:10" x14ac:dyDescent="0.25">
      <c r="A20" s="85" t="s">
        <v>15</v>
      </c>
      <c r="B20" s="85"/>
      <c r="C20" s="85"/>
      <c r="D20" s="85"/>
      <c r="E20" s="85"/>
      <c r="F20" s="85"/>
      <c r="G20" s="85"/>
      <c r="H20" s="85"/>
      <c r="I20" s="85"/>
    </row>
    <row r="21" spans="1:10" x14ac:dyDescent="0.25">
      <c r="B21" s="2"/>
      <c r="F21" s="89">
        <f ca="1">NOW()</f>
        <v>42939.682373148149</v>
      </c>
      <c r="G21" s="89"/>
      <c r="H21" s="89"/>
      <c r="I21" s="89"/>
      <c r="J21" s="89"/>
    </row>
  </sheetData>
  <sortState ref="A10:H15">
    <sortCondition descending="1" ref="H10:H15"/>
  </sortState>
  <mergeCells count="5">
    <mergeCell ref="F21:J21"/>
    <mergeCell ref="A6:I6"/>
    <mergeCell ref="A20:I20"/>
    <mergeCell ref="A8:I8"/>
    <mergeCell ref="A7:I7"/>
  </mergeCells>
  <hyperlinks>
    <hyperlink ref="B17" r:id="rId1" display="http://www.trofi.lv/registracija/nez3/upload/102_pilots_2015-04-24_e519c2fb8032a2f5dd68cdbb3710302f.jpg"/>
  </hyperlink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OR1</vt:lpstr>
      <vt:lpstr>OR2</vt:lpstr>
      <vt:lpstr>SR1</vt:lpstr>
      <vt:lpstr>SR2</vt:lpstr>
      <vt:lpstr>SUVESTINĖ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2017-07-23T13:25:44Z</dcterms:modified>
</cp:coreProperties>
</file>