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 activeTab="4"/>
  </bookViews>
  <sheets>
    <sheet name="OR1" sheetId="1" r:id="rId1"/>
    <sheet name="OR2" sheetId="6" r:id="rId2"/>
    <sheet name="SR1" sheetId="8" r:id="rId3"/>
    <sheet name="SR2" sheetId="9" r:id="rId4"/>
    <sheet name="SUVESTINĖ" sheetId="5" r:id="rId5"/>
  </sheets>
  <calcPr calcId="162913"/>
</workbook>
</file>

<file path=xl/calcChain.xml><?xml version="1.0" encoding="utf-8"?>
<calcChain xmlns="http://schemas.openxmlformats.org/spreadsheetml/2006/main">
  <c r="H19" i="5" l="1"/>
  <c r="F10" i="9"/>
  <c r="F12" i="9"/>
  <c r="F13" i="9"/>
  <c r="F14" i="9"/>
  <c r="F15" i="9"/>
  <c r="F17" i="9"/>
  <c r="F16" i="9"/>
  <c r="F18" i="9"/>
  <c r="F11" i="9"/>
  <c r="F15" i="8" l="1"/>
  <c r="F12" i="8"/>
  <c r="F18" i="8"/>
  <c r="F19" i="8"/>
  <c r="F13" i="8"/>
  <c r="F14" i="8"/>
  <c r="F16" i="6" l="1"/>
  <c r="F18" i="6"/>
  <c r="F17" i="6"/>
  <c r="F14" i="1" l="1"/>
  <c r="F12" i="1"/>
  <c r="F18" i="1"/>
  <c r="F17" i="1"/>
  <c r="F13" i="1"/>
  <c r="F11" i="1"/>
  <c r="F22" i="5" l="1"/>
  <c r="G14" i="5"/>
  <c r="G16" i="5"/>
  <c r="G13" i="5"/>
  <c r="G11" i="5"/>
  <c r="G17" i="5"/>
  <c r="G18" i="5"/>
  <c r="G15" i="5"/>
  <c r="G12" i="5"/>
  <c r="G10" i="5"/>
  <c r="F19" i="5"/>
  <c r="F14" i="5"/>
  <c r="F16" i="5"/>
  <c r="F13" i="5"/>
  <c r="F11" i="5"/>
  <c r="F17" i="5"/>
  <c r="F18" i="5"/>
  <c r="F15" i="5"/>
  <c r="F12" i="5"/>
  <c r="F10" i="5"/>
  <c r="G23" i="9"/>
  <c r="G23" i="8"/>
  <c r="F16" i="8"/>
  <c r="F10" i="8"/>
  <c r="F17" i="8"/>
  <c r="F11" i="8"/>
  <c r="G22" i="6"/>
  <c r="G23" i="1"/>
  <c r="F11" i="6" l="1"/>
  <c r="F13" i="6"/>
  <c r="F14" i="6"/>
  <c r="F16" i="1" l="1"/>
  <c r="F15" i="1"/>
  <c r="E14" i="5"/>
  <c r="E11" i="5"/>
  <c r="E17" i="5"/>
  <c r="E13" i="5"/>
  <c r="E15" i="5"/>
  <c r="E19" i="5"/>
  <c r="E10" i="5"/>
  <c r="E12" i="5"/>
  <c r="E16" i="5"/>
  <c r="E18" i="5"/>
  <c r="D18" i="5"/>
  <c r="D14" i="5"/>
  <c r="D11" i="5"/>
  <c r="D17" i="5"/>
  <c r="D13" i="5"/>
  <c r="D15" i="5"/>
  <c r="D19" i="5"/>
  <c r="D10" i="5"/>
  <c r="D12" i="5"/>
  <c r="D16" i="5"/>
  <c r="F12" i="6"/>
  <c r="F10" i="6"/>
  <c r="F15" i="6"/>
  <c r="H13" i="5" l="1"/>
  <c r="H16" i="5"/>
  <c r="H14" i="5"/>
  <c r="H18" i="5"/>
  <c r="H10" i="5"/>
  <c r="H12" i="5"/>
  <c r="H11" i="5"/>
  <c r="H15" i="5"/>
  <c r="H17" i="5"/>
  <c r="F10" i="1"/>
  <c r="F19" i="1"/>
</calcChain>
</file>

<file path=xl/sharedStrings.xml><?xml version="1.0" encoding="utf-8"?>
<sst xmlns="http://schemas.openxmlformats.org/spreadsheetml/2006/main" count="171" uniqueCount="46">
  <si>
    <t>Nr.</t>
  </si>
  <si>
    <t>Rimantas Rupšlaukis</t>
  </si>
  <si>
    <t>Linas Jakas</t>
  </si>
  <si>
    <t>SR1</t>
  </si>
  <si>
    <t>SR2</t>
  </si>
  <si>
    <t>Vairuotojas</t>
  </si>
  <si>
    <t>Viso tšk.</t>
  </si>
  <si>
    <t>Vieta</t>
  </si>
  <si>
    <t>Šturmanai</t>
  </si>
  <si>
    <t>Startas</t>
  </si>
  <si>
    <t>Finišas</t>
  </si>
  <si>
    <t>Laikas</t>
  </si>
  <si>
    <t>Ratų sk.</t>
  </si>
  <si>
    <t>Taškai</t>
  </si>
  <si>
    <t>Jonas Sirvydis</t>
  </si>
  <si>
    <t>Valentas Mateika</t>
  </si>
  <si>
    <t>Vaidotas Paškevičius</t>
  </si>
  <si>
    <t>Mindaugas Stapulionis</t>
  </si>
  <si>
    <t>Mantas Beržinis</t>
  </si>
  <si>
    <t>N.F.</t>
  </si>
  <si>
    <t>Klasė TR1 / Suvestinė</t>
  </si>
  <si>
    <t>Taškai už etapą</t>
  </si>
  <si>
    <r>
      <t xml:space="preserve">Varžybų vadovas </t>
    </r>
    <r>
      <rPr>
        <b/>
        <sz val="11"/>
        <color theme="1"/>
        <rFont val="Calibri"/>
        <family val="2"/>
        <scheme val="minor"/>
      </rPr>
      <t>Naglis Čepelis</t>
    </r>
  </si>
  <si>
    <r>
      <t xml:space="preserve">2017m. Lietuvos pravažumo čempionato IV-asis etapas </t>
    </r>
    <r>
      <rPr>
        <b/>
        <sz val="11"/>
        <color theme="1"/>
        <rFont val="Calibri"/>
        <family val="2"/>
        <scheme val="minor"/>
      </rPr>
      <t xml:space="preserve">"4x4 Fiesta" </t>
    </r>
    <r>
      <rPr>
        <sz val="11"/>
        <color theme="1"/>
        <rFont val="Calibri"/>
        <family val="2"/>
        <scheme val="minor"/>
      </rPr>
      <t>Kupiškis</t>
    </r>
  </si>
  <si>
    <t>OR11</t>
  </si>
  <si>
    <t>OR2</t>
  </si>
  <si>
    <t>KP</t>
  </si>
  <si>
    <r>
      <t xml:space="preserve">Klasė TR1 / OR1 / </t>
    </r>
    <r>
      <rPr>
        <sz val="11"/>
        <color theme="1"/>
        <rFont val="Calibri"/>
        <family val="2"/>
        <scheme val="minor"/>
      </rPr>
      <t>Laiko norma 2h</t>
    </r>
  </si>
  <si>
    <r>
      <t xml:space="preserve">Klasė TR1 / OR2 / </t>
    </r>
    <r>
      <rPr>
        <sz val="11"/>
        <color theme="1"/>
        <rFont val="Calibri"/>
        <family val="2"/>
        <scheme val="minor"/>
      </rPr>
      <t>Laiko norma 2h</t>
    </r>
  </si>
  <si>
    <r>
      <t xml:space="preserve">Klasė TR1 / SR1 / </t>
    </r>
    <r>
      <rPr>
        <sz val="11"/>
        <color theme="1"/>
        <rFont val="Calibri"/>
        <family val="2"/>
        <scheme val="minor"/>
      </rPr>
      <t>Laiko norma 2h</t>
    </r>
  </si>
  <si>
    <r>
      <t xml:space="preserve">Klasė TR1 / SR2 / </t>
    </r>
    <r>
      <rPr>
        <sz val="11"/>
        <color theme="1"/>
        <rFont val="Calibri"/>
        <family val="2"/>
        <scheme val="minor"/>
      </rPr>
      <t>Laiko norma 1h30MIN</t>
    </r>
  </si>
  <si>
    <t>Artūr Kvetkovskis</t>
  </si>
  <si>
    <t>Lukas Kuzminskis, Vytautas Kuzminskis</t>
  </si>
  <si>
    <t>Audrius Ciparis, Saulius Detkauskas</t>
  </si>
  <si>
    <t>Paulius Kudaba</t>
  </si>
  <si>
    <t>Tadas Kudaba</t>
  </si>
  <si>
    <t>Agnius Abraškevičius</t>
  </si>
  <si>
    <t>Šarūnas Bernatonis</t>
  </si>
  <si>
    <t xml:space="preserve">Raimondas Matula </t>
  </si>
  <si>
    <t xml:space="preserve">Andrius Kavaliauskas </t>
  </si>
  <si>
    <t>Ernestas Vaičius</t>
  </si>
  <si>
    <t>Jurijus Kovalenka</t>
  </si>
  <si>
    <t>Justas Šeibokas</t>
  </si>
  <si>
    <t>Erikas Račiūnas</t>
  </si>
  <si>
    <t>N.S.</t>
  </si>
  <si>
    <t>oficialūs rezultatai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</si>
</sst>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86"/>
    </font>
    <font>
      <sz val="12"/>
      <color rgb="FF000000"/>
      <name val="Arial"/>
      <family val="2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color theme="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CC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left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21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21" fontId="3" fillId="0" borderId="4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7" fillId="2" borderId="27" xfId="0" applyNumberFormat="1" applyFont="1" applyFill="1" applyBorder="1" applyAlignment="1">
      <alignment horizontal="center" vertical="center"/>
    </xf>
    <xf numFmtId="1" fontId="7" fillId="2" borderId="28" xfId="0" applyNumberFormat="1" applyFont="1" applyFill="1" applyBorder="1" applyAlignment="1">
      <alignment horizontal="center" vertical="center"/>
    </xf>
    <xf numFmtId="1" fontId="8" fillId="2" borderId="28" xfId="0" applyNumberFormat="1" applyFont="1" applyFill="1" applyBorder="1" applyAlignment="1">
      <alignment horizontal="center" vertical="center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/>
    </xf>
    <xf numFmtId="1" fontId="11" fillId="0" borderId="21" xfId="0" applyNumberFormat="1" applyFont="1" applyBorder="1" applyAlignment="1">
      <alignment horizontal="center" vertical="center"/>
    </xf>
    <xf numFmtId="1" fontId="11" fillId="0" borderId="31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" fontId="11" fillId="0" borderId="23" xfId="0" applyNumberFormat="1" applyFont="1" applyBorder="1" applyAlignment="1">
      <alignment horizontal="center" vertical="center"/>
    </xf>
    <xf numFmtId="1" fontId="11" fillId="0" borderId="32" xfId="0" applyNumberFormat="1" applyFont="1" applyBorder="1" applyAlignment="1">
      <alignment horizontal="center" vertical="center"/>
    </xf>
    <xf numFmtId="21" fontId="11" fillId="0" borderId="1" xfId="0" applyNumberFormat="1" applyFont="1" applyFill="1" applyBorder="1" applyAlignment="1">
      <alignment horizontal="center" vertical="center"/>
    </xf>
    <xf numFmtId="20" fontId="11" fillId="0" borderId="1" xfId="0" applyNumberFormat="1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20" fontId="6" fillId="0" borderId="1" xfId="0" applyNumberFormat="1" applyFont="1" applyFill="1" applyBorder="1" applyAlignment="1">
      <alignment horizontal="center" vertical="center"/>
    </xf>
    <xf numFmtId="20" fontId="6" fillId="0" borderId="4" xfId="0" applyNumberFormat="1" applyFont="1" applyFill="1" applyBorder="1" applyAlignment="1">
      <alignment horizontal="center" vertical="center"/>
    </xf>
    <xf numFmtId="21" fontId="6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20" fontId="11" fillId="0" borderId="4" xfId="0" applyNumberFormat="1" applyFont="1" applyFill="1" applyBorder="1" applyAlignment="1">
      <alignment horizontal="center" vertical="center"/>
    </xf>
    <xf numFmtId="21" fontId="11" fillId="0" borderId="4" xfId="0" applyNumberFormat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20" fontId="13" fillId="5" borderId="4" xfId="0" applyNumberFormat="1" applyFont="1" applyFill="1" applyBorder="1" applyAlignment="1">
      <alignment horizontal="center" vertical="center"/>
    </xf>
    <xf numFmtId="22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13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1" fontId="15" fillId="0" borderId="20" xfId="0" applyNumberFormat="1" applyFont="1" applyBorder="1" applyAlignment="1">
      <alignment horizontal="center" vertical="center"/>
    </xf>
    <xf numFmtId="1" fontId="15" fillId="0" borderId="30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1" fontId="15" fillId="0" borderId="21" xfId="0" applyNumberFormat="1" applyFont="1" applyBorder="1" applyAlignment="1">
      <alignment horizontal="center" vertical="center"/>
    </xf>
    <xf numFmtId="1" fontId="15" fillId="0" borderId="31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20" fontId="14" fillId="0" borderId="10" xfId="0" applyNumberFormat="1" applyFont="1" applyFill="1" applyBorder="1" applyAlignment="1">
      <alignment horizontal="center" vertical="center"/>
    </xf>
    <xf numFmtId="21" fontId="14" fillId="0" borderId="10" xfId="0" applyNumberFormat="1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1" fontId="15" fillId="0" borderId="17" xfId="0" applyNumberFormat="1" applyFont="1" applyBorder="1" applyAlignment="1">
      <alignment horizontal="center" vertical="center"/>
    </xf>
    <xf numFmtId="20" fontId="14" fillId="0" borderId="1" xfId="0" applyNumberFormat="1" applyFont="1" applyFill="1" applyBorder="1" applyAlignment="1">
      <alignment horizontal="center" vertical="center"/>
    </xf>
    <xf numFmtId="21" fontId="14" fillId="0" borderId="1" xfId="0" applyNumberFormat="1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1" fontId="15" fillId="0" borderId="18" xfId="0" applyNumberFormat="1" applyFont="1" applyBorder="1" applyAlignment="1">
      <alignment horizontal="center" vertical="center"/>
    </xf>
    <xf numFmtId="20" fontId="15" fillId="0" borderId="10" xfId="0" applyNumberFormat="1" applyFont="1" applyFill="1" applyBorder="1" applyAlignment="1">
      <alignment horizontal="center" vertical="center"/>
    </xf>
    <xf numFmtId="21" fontId="15" fillId="0" borderId="10" xfId="0" applyNumberFormat="1" applyFont="1" applyFill="1" applyBorder="1" applyAlignment="1">
      <alignment horizontal="center" vertical="center"/>
    </xf>
    <xf numFmtId="20" fontId="15" fillId="0" borderId="1" xfId="0" applyNumberFormat="1" applyFont="1" applyFill="1" applyBorder="1" applyAlignment="1">
      <alignment horizontal="center" vertical="center"/>
    </xf>
    <xf numFmtId="21" fontId="15" fillId="0" borderId="1" xfId="0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123823</xdr:rowOff>
    </xdr:from>
    <xdr:to>
      <xdr:col>3</xdr:col>
      <xdr:colOff>9525</xdr:colOff>
      <xdr:row>4</xdr:row>
      <xdr:rowOff>153564</xdr:rowOff>
    </xdr:to>
    <xdr:pic>
      <xdr:nvPicPr>
        <xdr:cNvPr id="5" name="Picture 4" descr="2017 parvazumo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81275" y="123823"/>
          <a:ext cx="1666875" cy="791741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0</xdr:row>
      <xdr:rowOff>130516</xdr:rowOff>
    </xdr:from>
    <xdr:to>
      <xdr:col>4</xdr:col>
      <xdr:colOff>238125</xdr:colOff>
      <xdr:row>4</xdr:row>
      <xdr:rowOff>151610</xdr:rowOff>
    </xdr:to>
    <xdr:pic>
      <xdr:nvPicPr>
        <xdr:cNvPr id="6" name="Picture 5" descr="35 COLIA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29125" y="130516"/>
          <a:ext cx="800100" cy="7830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104775</xdr:rowOff>
    </xdr:from>
    <xdr:to>
      <xdr:col>2</xdr:col>
      <xdr:colOff>1952625</xdr:colOff>
      <xdr:row>4</xdr:row>
      <xdr:rowOff>134516</xdr:rowOff>
    </xdr:to>
    <xdr:pic>
      <xdr:nvPicPr>
        <xdr:cNvPr id="6" name="Picture 5" descr="2017 parvazumo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05075" y="104775"/>
          <a:ext cx="1666875" cy="79174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0</xdr:row>
      <xdr:rowOff>111468</xdr:rowOff>
    </xdr:from>
    <xdr:to>
      <xdr:col>4</xdr:col>
      <xdr:colOff>161925</xdr:colOff>
      <xdr:row>4</xdr:row>
      <xdr:rowOff>132562</xdr:rowOff>
    </xdr:to>
    <xdr:pic>
      <xdr:nvPicPr>
        <xdr:cNvPr id="7" name="Picture 6" descr="35 COLIA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52925" y="111468"/>
          <a:ext cx="800100" cy="7830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95250</xdr:rowOff>
    </xdr:from>
    <xdr:to>
      <xdr:col>2</xdr:col>
      <xdr:colOff>1885950</xdr:colOff>
      <xdr:row>4</xdr:row>
      <xdr:rowOff>124991</xdr:rowOff>
    </xdr:to>
    <xdr:pic>
      <xdr:nvPicPr>
        <xdr:cNvPr id="4" name="Picture 3" descr="2017 parvazumo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400" y="95250"/>
          <a:ext cx="1666875" cy="791741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0</xdr:row>
      <xdr:rowOff>101943</xdr:rowOff>
    </xdr:from>
    <xdr:to>
      <xdr:col>4</xdr:col>
      <xdr:colOff>95250</xdr:colOff>
      <xdr:row>4</xdr:row>
      <xdr:rowOff>123037</xdr:rowOff>
    </xdr:to>
    <xdr:pic>
      <xdr:nvPicPr>
        <xdr:cNvPr id="5" name="Picture 4" descr="35 COLIA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86250" y="101943"/>
          <a:ext cx="800100" cy="7830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123825</xdr:rowOff>
    </xdr:from>
    <xdr:to>
      <xdr:col>2</xdr:col>
      <xdr:colOff>1981200</xdr:colOff>
      <xdr:row>4</xdr:row>
      <xdr:rowOff>153566</xdr:rowOff>
    </xdr:to>
    <xdr:pic>
      <xdr:nvPicPr>
        <xdr:cNvPr id="4" name="Picture 3" descr="2017 parvazumo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33650" y="123825"/>
          <a:ext cx="1666875" cy="791741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0</xdr:row>
      <xdr:rowOff>130518</xdr:rowOff>
    </xdr:from>
    <xdr:to>
      <xdr:col>4</xdr:col>
      <xdr:colOff>190500</xdr:colOff>
      <xdr:row>4</xdr:row>
      <xdr:rowOff>151612</xdr:rowOff>
    </xdr:to>
    <xdr:pic>
      <xdr:nvPicPr>
        <xdr:cNvPr id="5" name="Picture 4" descr="35 COLIA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81500" y="130518"/>
          <a:ext cx="800100" cy="7830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1590675</xdr:colOff>
      <xdr:row>0</xdr:row>
      <xdr:rowOff>104775</xdr:rowOff>
    </xdr:from>
    <xdr:to>
      <xdr:col>2</xdr:col>
      <xdr:colOff>1562100</xdr:colOff>
      <xdr:row>4</xdr:row>
      <xdr:rowOff>134516</xdr:rowOff>
    </xdr:to>
    <xdr:pic>
      <xdr:nvPicPr>
        <xdr:cNvPr id="6" name="Picture 5" descr="2017 parvazumo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4550" y="104775"/>
          <a:ext cx="1666875" cy="791741"/>
        </a:xfrm>
        <a:prstGeom prst="rect">
          <a:avLst/>
        </a:prstGeom>
      </xdr:spPr>
    </xdr:pic>
    <xdr:clientData/>
  </xdr:twoCellAnchor>
  <xdr:twoCellAnchor editAs="oneCell">
    <xdr:from>
      <xdr:col>2</xdr:col>
      <xdr:colOff>1743075</xdr:colOff>
      <xdr:row>0</xdr:row>
      <xdr:rowOff>111468</xdr:rowOff>
    </xdr:from>
    <xdr:to>
      <xdr:col>4</xdr:col>
      <xdr:colOff>85725</xdr:colOff>
      <xdr:row>4</xdr:row>
      <xdr:rowOff>132562</xdr:rowOff>
    </xdr:to>
    <xdr:pic>
      <xdr:nvPicPr>
        <xdr:cNvPr id="7" name="Picture 6" descr="35 COLIA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62400" y="111468"/>
          <a:ext cx="800100" cy="783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ofi.lv/registracija/nez3/upload/102_pilots_2015-04-24_e519c2fb8032a2f5dd68cdbb3710302f.jp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rofi.lv/registracija/nez3/upload/102_pilots_2015-04-24_e519c2fb8032a2f5dd68cdbb3710302f.jp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rofi.lv/registracija/nez3/upload/102_pilots_2015-04-24_e519c2fb8032a2f5dd68cdbb3710302f.jp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rofi.lv/registracija/nez3/upload/102_pilots_2015-04-24_e519c2fb8032a2f5dd68cdbb3710302f.jpg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rofi.lv/registracija/nez3/upload/102_pilots_2015-04-24_e519c2fb8032a2f5dd68cdbb3710302f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3"/>
  <sheetViews>
    <sheetView topLeftCell="A7" workbookViewId="0">
      <selection activeCell="A10" sqref="A10:I12"/>
    </sheetView>
  </sheetViews>
  <sheetFormatPr defaultRowHeight="15" x14ac:dyDescent="0.25"/>
  <cols>
    <col min="1" max="1" width="7.85546875" style="1" customWidth="1"/>
    <col min="2" max="2" width="25.42578125" customWidth="1"/>
    <col min="3" max="3" width="30.28515625" customWidth="1"/>
    <col min="4" max="6" width="11.28515625" customWidth="1"/>
    <col min="7" max="7" width="7.85546875" style="1" bestFit="1" customWidth="1"/>
    <col min="8" max="8" width="6" style="1" customWidth="1"/>
    <col min="9" max="9" width="8.28515625" style="1" bestFit="1" customWidth="1"/>
    <col min="10" max="10" width="6.140625" customWidth="1"/>
  </cols>
  <sheetData>
    <row r="6" spans="1:9" x14ac:dyDescent="0.25">
      <c r="A6" s="77" t="s">
        <v>23</v>
      </c>
      <c r="B6" s="77"/>
      <c r="C6" s="77"/>
      <c r="D6" s="77"/>
      <c r="E6" s="77"/>
      <c r="F6" s="77"/>
      <c r="G6" s="77"/>
      <c r="H6" s="77"/>
      <c r="I6" s="77"/>
    </row>
    <row r="7" spans="1:9" x14ac:dyDescent="0.25">
      <c r="A7" s="80" t="s">
        <v>27</v>
      </c>
      <c r="B7" s="80"/>
      <c r="C7" s="80"/>
      <c r="D7" s="80"/>
      <c r="E7" s="80"/>
      <c r="F7" s="80"/>
      <c r="G7" s="80"/>
      <c r="H7" s="80"/>
      <c r="I7" s="80"/>
    </row>
    <row r="8" spans="1:9" ht="15.75" thickBot="1" x14ac:dyDescent="0.3">
      <c r="A8" s="78" t="s">
        <v>45</v>
      </c>
      <c r="B8" s="79"/>
      <c r="C8" s="79"/>
      <c r="D8" s="79"/>
      <c r="E8" s="79"/>
      <c r="F8" s="79"/>
      <c r="G8" s="79"/>
      <c r="H8" s="79"/>
      <c r="I8" s="79"/>
    </row>
    <row r="9" spans="1:9" ht="19.149999999999999" customHeight="1" thickBot="1" x14ac:dyDescent="0.3">
      <c r="A9" s="29" t="s">
        <v>0</v>
      </c>
      <c r="B9" s="30" t="s">
        <v>5</v>
      </c>
      <c r="C9" s="30" t="s">
        <v>8</v>
      </c>
      <c r="D9" s="30" t="s">
        <v>9</v>
      </c>
      <c r="E9" s="30" t="s">
        <v>10</v>
      </c>
      <c r="F9" s="30" t="s">
        <v>11</v>
      </c>
      <c r="G9" s="31" t="s">
        <v>26</v>
      </c>
      <c r="H9" s="31" t="s">
        <v>7</v>
      </c>
      <c r="I9" s="32" t="s">
        <v>13</v>
      </c>
    </row>
    <row r="10" spans="1:9" s="13" customFormat="1" ht="30.75" customHeight="1" x14ac:dyDescent="0.25">
      <c r="A10" s="82">
        <v>122</v>
      </c>
      <c r="B10" s="83" t="s">
        <v>16</v>
      </c>
      <c r="C10" s="83" t="s">
        <v>17</v>
      </c>
      <c r="D10" s="95">
        <v>0.39999999999999997</v>
      </c>
      <c r="E10" s="96">
        <v>0.42366898148148152</v>
      </c>
      <c r="F10" s="96">
        <f t="shared" ref="F10:F19" si="0">E10-D10</f>
        <v>2.3668981481481555E-2</v>
      </c>
      <c r="G10" s="97">
        <v>15</v>
      </c>
      <c r="H10" s="98">
        <v>1</v>
      </c>
      <c r="I10" s="99">
        <v>100</v>
      </c>
    </row>
    <row r="11" spans="1:9" s="13" customFormat="1" ht="30.75" customHeight="1" x14ac:dyDescent="0.25">
      <c r="A11" s="92">
        <v>103</v>
      </c>
      <c r="B11" s="93" t="s">
        <v>41</v>
      </c>
      <c r="C11" s="94" t="s">
        <v>42</v>
      </c>
      <c r="D11" s="100">
        <v>0.4055555555555555</v>
      </c>
      <c r="E11" s="101">
        <v>0.43274305555555559</v>
      </c>
      <c r="F11" s="101">
        <f t="shared" si="0"/>
        <v>2.7187500000000087E-2</v>
      </c>
      <c r="G11" s="102">
        <v>15</v>
      </c>
      <c r="H11" s="103">
        <v>2</v>
      </c>
      <c r="I11" s="104">
        <v>82.8</v>
      </c>
    </row>
    <row r="12" spans="1:9" s="13" customFormat="1" ht="30.75" customHeight="1" x14ac:dyDescent="0.25">
      <c r="A12" s="87">
        <v>111</v>
      </c>
      <c r="B12" s="88" t="s">
        <v>15</v>
      </c>
      <c r="C12" s="88" t="s">
        <v>31</v>
      </c>
      <c r="D12" s="100">
        <v>0.39583333333333331</v>
      </c>
      <c r="E12" s="101">
        <v>0.42777777777777781</v>
      </c>
      <c r="F12" s="101">
        <f t="shared" si="0"/>
        <v>3.1944444444444497E-2</v>
      </c>
      <c r="G12" s="102">
        <v>15</v>
      </c>
      <c r="H12" s="103">
        <v>3</v>
      </c>
      <c r="I12" s="104">
        <v>69.5</v>
      </c>
    </row>
    <row r="13" spans="1:9" s="13" customFormat="1" ht="30.75" customHeight="1" x14ac:dyDescent="0.25">
      <c r="A13" s="34">
        <v>108</v>
      </c>
      <c r="B13" s="33" t="s">
        <v>18</v>
      </c>
      <c r="C13" s="35" t="s">
        <v>33</v>
      </c>
      <c r="D13" s="47">
        <v>0.40833333333333338</v>
      </c>
      <c r="E13" s="46">
        <v>0.45083333333333336</v>
      </c>
      <c r="F13" s="46">
        <f t="shared" si="0"/>
        <v>4.2499999999999982E-2</v>
      </c>
      <c r="G13" s="16">
        <v>15</v>
      </c>
      <c r="H13" s="68">
        <v>4</v>
      </c>
      <c r="I13" s="54">
        <v>58.4</v>
      </c>
    </row>
    <row r="14" spans="1:9" s="13" customFormat="1" ht="30.75" customHeight="1" x14ac:dyDescent="0.25">
      <c r="A14" s="14">
        <v>123</v>
      </c>
      <c r="B14" s="33" t="s">
        <v>38</v>
      </c>
      <c r="C14" s="33" t="s">
        <v>43</v>
      </c>
      <c r="D14" s="47">
        <v>0.39861111111111108</v>
      </c>
      <c r="E14" s="46">
        <v>0.4440162037037037</v>
      </c>
      <c r="F14" s="46">
        <f t="shared" si="0"/>
        <v>4.5405092592592622E-2</v>
      </c>
      <c r="G14" s="18">
        <v>15</v>
      </c>
      <c r="H14" s="68">
        <v>5</v>
      </c>
      <c r="I14" s="54">
        <v>48.6</v>
      </c>
    </row>
    <row r="15" spans="1:9" s="13" customFormat="1" ht="30.75" customHeight="1" x14ac:dyDescent="0.25">
      <c r="A15" s="34">
        <v>102</v>
      </c>
      <c r="B15" s="33" t="s">
        <v>14</v>
      </c>
      <c r="C15" s="35" t="s">
        <v>32</v>
      </c>
      <c r="D15" s="47">
        <v>0.3972222222222222</v>
      </c>
      <c r="E15" s="46">
        <v>0.45001157407407405</v>
      </c>
      <c r="F15" s="46">
        <f t="shared" si="0"/>
        <v>5.2789351851851851E-2</v>
      </c>
      <c r="G15" s="15">
        <v>15</v>
      </c>
      <c r="H15" s="68">
        <v>6</v>
      </c>
      <c r="I15" s="54">
        <v>39.700000000000003</v>
      </c>
    </row>
    <row r="16" spans="1:9" s="13" customFormat="1" ht="30.75" customHeight="1" x14ac:dyDescent="0.25">
      <c r="A16" s="34">
        <v>121</v>
      </c>
      <c r="B16" s="33" t="s">
        <v>1</v>
      </c>
      <c r="C16" s="33" t="s">
        <v>2</v>
      </c>
      <c r="D16" s="47">
        <v>0.40138888888888885</v>
      </c>
      <c r="E16" s="46">
        <v>0.44547453703703704</v>
      </c>
      <c r="F16" s="46">
        <f t="shared" si="0"/>
        <v>4.4085648148148193E-2</v>
      </c>
      <c r="G16" s="15">
        <v>13</v>
      </c>
      <c r="H16" s="68">
        <v>7</v>
      </c>
      <c r="I16" s="54">
        <v>31.5</v>
      </c>
    </row>
    <row r="17" spans="1:9" s="13" customFormat="1" ht="30.75" customHeight="1" x14ac:dyDescent="0.25">
      <c r="A17" s="14">
        <v>112</v>
      </c>
      <c r="B17" s="33" t="s">
        <v>34</v>
      </c>
      <c r="C17" s="35" t="s">
        <v>35</v>
      </c>
      <c r="D17" s="47">
        <v>0.40277777777777773</v>
      </c>
      <c r="E17" s="46">
        <v>0.47222222222222227</v>
      </c>
      <c r="F17" s="46">
        <f t="shared" si="0"/>
        <v>6.9444444444444531E-2</v>
      </c>
      <c r="G17" s="11">
        <v>12</v>
      </c>
      <c r="H17" s="68">
        <v>8</v>
      </c>
      <c r="I17" s="54">
        <v>23.9</v>
      </c>
    </row>
    <row r="18" spans="1:9" s="13" customFormat="1" ht="30.75" customHeight="1" x14ac:dyDescent="0.25">
      <c r="A18" s="14">
        <v>115</v>
      </c>
      <c r="B18" s="33" t="s">
        <v>39</v>
      </c>
      <c r="C18" s="33" t="s">
        <v>40</v>
      </c>
      <c r="D18" s="47">
        <v>0.4069444444444445</v>
      </c>
      <c r="E18" s="46">
        <v>0.47789351851851852</v>
      </c>
      <c r="F18" s="46">
        <f t="shared" si="0"/>
        <v>7.0949074074074026E-2</v>
      </c>
      <c r="G18" s="16">
        <v>12</v>
      </c>
      <c r="H18" s="68">
        <v>9</v>
      </c>
      <c r="I18" s="54">
        <v>16.8</v>
      </c>
    </row>
    <row r="19" spans="1:9" s="13" customFormat="1" ht="30.75" customHeight="1" thickBot="1" x14ac:dyDescent="0.3">
      <c r="A19" s="17">
        <v>171</v>
      </c>
      <c r="B19" s="51" t="s">
        <v>36</v>
      </c>
      <c r="C19" s="51" t="s">
        <v>37</v>
      </c>
      <c r="D19" s="48">
        <v>0.40416666666666662</v>
      </c>
      <c r="E19" s="49">
        <v>0.43972222222222218</v>
      </c>
      <c r="F19" s="49">
        <f t="shared" si="0"/>
        <v>3.5555555555555562E-2</v>
      </c>
      <c r="G19" s="22">
        <v>3</v>
      </c>
      <c r="H19" s="69">
        <v>10</v>
      </c>
      <c r="I19" s="55">
        <v>10</v>
      </c>
    </row>
    <row r="21" spans="1:9" x14ac:dyDescent="0.25">
      <c r="A21" s="77" t="s">
        <v>22</v>
      </c>
      <c r="B21" s="77"/>
      <c r="C21" s="77"/>
      <c r="D21" s="77"/>
      <c r="E21" s="77"/>
      <c r="F21" s="77"/>
      <c r="G21" s="77"/>
      <c r="H21" s="77"/>
      <c r="I21" s="77"/>
    </row>
    <row r="22" spans="1:9" x14ac:dyDescent="0.25">
      <c r="B22" s="2"/>
    </row>
    <row r="23" spans="1:9" x14ac:dyDescent="0.25">
      <c r="G23" s="76">
        <f ca="1">NOW()</f>
        <v>42939.684726967593</v>
      </c>
      <c r="H23" s="76"/>
      <c r="I23" s="76"/>
    </row>
  </sheetData>
  <sortState ref="A17:F18">
    <sortCondition ref="F17:F18"/>
  </sortState>
  <mergeCells count="5">
    <mergeCell ref="G23:I23"/>
    <mergeCell ref="A6:I6"/>
    <mergeCell ref="A21:I21"/>
    <mergeCell ref="A8:I8"/>
    <mergeCell ref="A7:I7"/>
  </mergeCells>
  <hyperlinks>
    <hyperlink ref="B17" r:id="rId1" display="http://www.trofi.lv/registracija/nez3/upload/102_pilots_2015-04-24_e519c2fb8032a2f5dd68cdbb3710302f.jpg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2"/>
  <sheetViews>
    <sheetView topLeftCell="A7" workbookViewId="0">
      <selection activeCell="A10" sqref="A10:I12"/>
    </sheetView>
  </sheetViews>
  <sheetFormatPr defaultRowHeight="15" x14ac:dyDescent="0.25"/>
  <cols>
    <col min="1" max="1" width="7.85546875" style="1" customWidth="1"/>
    <col min="2" max="2" width="25.42578125" customWidth="1"/>
    <col min="3" max="3" width="30.28515625" customWidth="1"/>
    <col min="4" max="6" width="11.28515625" customWidth="1"/>
    <col min="7" max="7" width="7.85546875" style="1" bestFit="1" customWidth="1"/>
    <col min="8" max="8" width="5.7109375" style="1" bestFit="1" customWidth="1"/>
    <col min="9" max="9" width="8.28515625" style="1" bestFit="1" customWidth="1"/>
    <col min="10" max="10" width="6.140625" customWidth="1"/>
  </cols>
  <sheetData>
    <row r="6" spans="1:9" x14ac:dyDescent="0.25">
      <c r="A6" s="77" t="s">
        <v>23</v>
      </c>
      <c r="B6" s="77"/>
      <c r="C6" s="77"/>
      <c r="D6" s="77"/>
      <c r="E6" s="77"/>
      <c r="F6" s="77"/>
      <c r="G6" s="77"/>
      <c r="H6" s="77"/>
      <c r="I6" s="77"/>
    </row>
    <row r="7" spans="1:9" x14ac:dyDescent="0.25">
      <c r="A7" s="80" t="s">
        <v>28</v>
      </c>
      <c r="B7" s="80"/>
      <c r="C7" s="80"/>
      <c r="D7" s="80"/>
      <c r="E7" s="80"/>
      <c r="F7" s="80"/>
      <c r="G7" s="80"/>
      <c r="H7" s="80"/>
      <c r="I7" s="80"/>
    </row>
    <row r="8" spans="1:9" ht="15.75" thickBot="1" x14ac:dyDescent="0.3">
      <c r="A8" s="78" t="s">
        <v>45</v>
      </c>
      <c r="B8" s="79"/>
      <c r="C8" s="79"/>
      <c r="D8" s="79"/>
      <c r="E8" s="79"/>
      <c r="F8" s="79"/>
      <c r="G8" s="79"/>
      <c r="H8" s="79"/>
      <c r="I8" s="79"/>
    </row>
    <row r="9" spans="1:9" ht="16.5" thickBot="1" x14ac:dyDescent="0.3">
      <c r="A9" s="29" t="s">
        <v>0</v>
      </c>
      <c r="B9" s="30" t="s">
        <v>5</v>
      </c>
      <c r="C9" s="30" t="s">
        <v>8</v>
      </c>
      <c r="D9" s="30" t="s">
        <v>9</v>
      </c>
      <c r="E9" s="30" t="s">
        <v>10</v>
      </c>
      <c r="F9" s="30" t="s">
        <v>11</v>
      </c>
      <c r="G9" s="31" t="s">
        <v>26</v>
      </c>
      <c r="H9" s="31" t="s">
        <v>7</v>
      </c>
      <c r="I9" s="32" t="s">
        <v>13</v>
      </c>
    </row>
    <row r="10" spans="1:9" s="13" customFormat="1" ht="30.75" customHeight="1" x14ac:dyDescent="0.25">
      <c r="A10" s="82">
        <v>122</v>
      </c>
      <c r="B10" s="83" t="s">
        <v>16</v>
      </c>
      <c r="C10" s="83" t="s">
        <v>17</v>
      </c>
      <c r="D10" s="105">
        <v>0.52500000000000002</v>
      </c>
      <c r="E10" s="106">
        <v>0.53350694444444446</v>
      </c>
      <c r="F10" s="106">
        <f t="shared" ref="F10:F18" si="0">E10-D10</f>
        <v>8.506944444444442E-3</v>
      </c>
      <c r="G10" s="97">
        <v>14</v>
      </c>
      <c r="H10" s="98">
        <v>1</v>
      </c>
      <c r="I10" s="99">
        <v>100</v>
      </c>
    </row>
    <row r="11" spans="1:9" s="13" customFormat="1" ht="30.75" customHeight="1" x14ac:dyDescent="0.25">
      <c r="A11" s="87">
        <v>111</v>
      </c>
      <c r="B11" s="88" t="s">
        <v>15</v>
      </c>
      <c r="C11" s="88" t="s">
        <v>31</v>
      </c>
      <c r="D11" s="107">
        <v>0.52083333333333337</v>
      </c>
      <c r="E11" s="108">
        <v>0.53298611111111105</v>
      </c>
      <c r="F11" s="108">
        <f t="shared" si="0"/>
        <v>1.2152777777777679E-2</v>
      </c>
      <c r="G11" s="109">
        <v>14</v>
      </c>
      <c r="H11" s="103">
        <v>2</v>
      </c>
      <c r="I11" s="104">
        <v>82.8</v>
      </c>
    </row>
    <row r="12" spans="1:9" s="13" customFormat="1" ht="30.75" customHeight="1" x14ac:dyDescent="0.25">
      <c r="A12" s="92">
        <v>123</v>
      </c>
      <c r="B12" s="88" t="s">
        <v>38</v>
      </c>
      <c r="C12" s="88" t="s">
        <v>43</v>
      </c>
      <c r="D12" s="107">
        <v>0.52361111111111114</v>
      </c>
      <c r="E12" s="108">
        <v>0.54287037037037034</v>
      </c>
      <c r="F12" s="108">
        <f t="shared" si="0"/>
        <v>1.9259259259259198E-2</v>
      </c>
      <c r="G12" s="109">
        <v>14</v>
      </c>
      <c r="H12" s="103">
        <v>3</v>
      </c>
      <c r="I12" s="104">
        <v>69.5</v>
      </c>
    </row>
    <row r="13" spans="1:9" s="13" customFormat="1" ht="30.75" customHeight="1" x14ac:dyDescent="0.25">
      <c r="A13" s="14">
        <v>171</v>
      </c>
      <c r="B13" s="56" t="s">
        <v>36</v>
      </c>
      <c r="C13" s="56" t="s">
        <v>37</v>
      </c>
      <c r="D13" s="43">
        <v>0.52916666666666667</v>
      </c>
      <c r="E13" s="42">
        <v>0.55282407407407408</v>
      </c>
      <c r="F13" s="42">
        <f t="shared" si="0"/>
        <v>2.3657407407407405E-2</v>
      </c>
      <c r="G13" s="45">
        <v>14</v>
      </c>
      <c r="H13" s="68">
        <v>4</v>
      </c>
      <c r="I13" s="54">
        <v>58.4</v>
      </c>
    </row>
    <row r="14" spans="1:9" s="13" customFormat="1" ht="30.75" customHeight="1" x14ac:dyDescent="0.25">
      <c r="A14" s="34">
        <v>121</v>
      </c>
      <c r="B14" s="56" t="s">
        <v>1</v>
      </c>
      <c r="C14" s="56" t="s">
        <v>2</v>
      </c>
      <c r="D14" s="43">
        <v>0.52638888888888891</v>
      </c>
      <c r="E14" s="42">
        <v>0.55753472222222222</v>
      </c>
      <c r="F14" s="42">
        <f t="shared" si="0"/>
        <v>3.1145833333333317E-2</v>
      </c>
      <c r="G14" s="44">
        <v>14</v>
      </c>
      <c r="H14" s="68">
        <v>5</v>
      </c>
      <c r="I14" s="54">
        <v>48.6</v>
      </c>
    </row>
    <row r="15" spans="1:9" s="13" customFormat="1" ht="30.75" customHeight="1" x14ac:dyDescent="0.25">
      <c r="A15" s="14">
        <v>115</v>
      </c>
      <c r="B15" s="56" t="s">
        <v>39</v>
      </c>
      <c r="C15" s="56" t="s">
        <v>40</v>
      </c>
      <c r="D15" s="43">
        <v>0.53194444444444444</v>
      </c>
      <c r="E15" s="42">
        <v>0.56947916666666665</v>
      </c>
      <c r="F15" s="42">
        <f t="shared" si="0"/>
        <v>3.7534722222222205E-2</v>
      </c>
      <c r="G15" s="45">
        <v>14</v>
      </c>
      <c r="H15" s="68">
        <v>6</v>
      </c>
      <c r="I15" s="54">
        <v>39.700000000000003</v>
      </c>
    </row>
    <row r="16" spans="1:9" s="13" customFormat="1" ht="30.75" customHeight="1" x14ac:dyDescent="0.25">
      <c r="A16" s="14">
        <v>112</v>
      </c>
      <c r="B16" s="56" t="s">
        <v>34</v>
      </c>
      <c r="C16" s="57" t="s">
        <v>35</v>
      </c>
      <c r="D16" s="43">
        <v>0.52777777777777779</v>
      </c>
      <c r="E16" s="42">
        <v>0.5703125</v>
      </c>
      <c r="F16" s="42">
        <f t="shared" si="0"/>
        <v>4.253472222222221E-2</v>
      </c>
      <c r="G16" s="44">
        <v>14</v>
      </c>
      <c r="H16" s="68">
        <v>7</v>
      </c>
      <c r="I16" s="54">
        <v>31.5</v>
      </c>
    </row>
    <row r="17" spans="1:9" s="13" customFormat="1" ht="30.75" customHeight="1" x14ac:dyDescent="0.25">
      <c r="A17" s="14">
        <v>103</v>
      </c>
      <c r="B17" s="62" t="s">
        <v>41</v>
      </c>
      <c r="C17" s="64" t="s">
        <v>42</v>
      </c>
      <c r="D17" s="43">
        <v>0.53055555555555556</v>
      </c>
      <c r="E17" s="42">
        <v>0.54217592592592589</v>
      </c>
      <c r="F17" s="42">
        <f t="shared" si="0"/>
        <v>1.1620370370370336E-2</v>
      </c>
      <c r="G17" s="45">
        <v>12</v>
      </c>
      <c r="H17" s="70">
        <v>8</v>
      </c>
      <c r="I17" s="54">
        <v>23.9</v>
      </c>
    </row>
    <row r="18" spans="1:9" s="13" customFormat="1" ht="30.75" customHeight="1" x14ac:dyDescent="0.25">
      <c r="A18" s="34">
        <v>108</v>
      </c>
      <c r="B18" s="56" t="s">
        <v>18</v>
      </c>
      <c r="C18" s="57" t="s">
        <v>33</v>
      </c>
      <c r="D18" s="43">
        <v>0.53333333333333333</v>
      </c>
      <c r="E18" s="42">
        <v>0.56390046296296303</v>
      </c>
      <c r="F18" s="42">
        <f t="shared" si="0"/>
        <v>3.0567129629629708E-2</v>
      </c>
      <c r="G18" s="45">
        <v>12</v>
      </c>
      <c r="H18" s="70">
        <v>9</v>
      </c>
      <c r="I18" s="54">
        <v>16.8</v>
      </c>
    </row>
    <row r="19" spans="1:9" s="13" customFormat="1" ht="30.75" customHeight="1" thickBot="1" x14ac:dyDescent="0.3">
      <c r="A19" s="61">
        <v>102</v>
      </c>
      <c r="B19" s="63" t="s">
        <v>14</v>
      </c>
      <c r="C19" s="65" t="s">
        <v>32</v>
      </c>
      <c r="D19" s="58">
        <v>0.52222222222222225</v>
      </c>
      <c r="E19" s="59"/>
      <c r="F19" s="59" t="s">
        <v>19</v>
      </c>
      <c r="G19" s="60">
        <v>0</v>
      </c>
      <c r="H19" s="69">
        <v>10</v>
      </c>
      <c r="I19" s="55">
        <v>0</v>
      </c>
    </row>
    <row r="21" spans="1:9" x14ac:dyDescent="0.25">
      <c r="A21" s="77" t="s">
        <v>22</v>
      </c>
      <c r="B21" s="77"/>
      <c r="C21" s="77"/>
      <c r="D21" s="77"/>
      <c r="E21" s="77"/>
      <c r="F21" s="77"/>
      <c r="G21" s="77"/>
      <c r="H21" s="77"/>
      <c r="I21" s="77"/>
    </row>
    <row r="22" spans="1:9" x14ac:dyDescent="0.25">
      <c r="G22" s="76">
        <f ca="1">NOW()</f>
        <v>42939.684726967593</v>
      </c>
      <c r="H22" s="76"/>
      <c r="I22" s="76"/>
    </row>
  </sheetData>
  <sortState ref="A10:F16">
    <sortCondition ref="F10:F16"/>
  </sortState>
  <mergeCells count="5">
    <mergeCell ref="A6:I6"/>
    <mergeCell ref="A21:I21"/>
    <mergeCell ref="A8:I8"/>
    <mergeCell ref="A7:I7"/>
    <mergeCell ref="G22:I22"/>
  </mergeCells>
  <hyperlinks>
    <hyperlink ref="B16" r:id="rId1" display="http://www.trofi.lv/registracija/nez3/upload/102_pilots_2015-04-24_e519c2fb8032a2f5dd68cdbb3710302f.jpg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3"/>
  <sheetViews>
    <sheetView topLeftCell="A7" workbookViewId="0">
      <selection activeCell="A10" sqref="A10:I12"/>
    </sheetView>
  </sheetViews>
  <sheetFormatPr defaultRowHeight="15" x14ac:dyDescent="0.25"/>
  <cols>
    <col min="1" max="1" width="7.85546875" style="23" customWidth="1"/>
    <col min="2" max="2" width="25.42578125" customWidth="1"/>
    <col min="3" max="3" width="30.28515625" customWidth="1"/>
    <col min="4" max="6" width="11.28515625" customWidth="1"/>
    <col min="7" max="7" width="7.85546875" style="23" bestFit="1" customWidth="1"/>
    <col min="8" max="8" width="6" style="23" customWidth="1"/>
    <col min="9" max="9" width="8.28515625" style="23" bestFit="1" customWidth="1"/>
    <col min="10" max="10" width="6.140625" customWidth="1"/>
  </cols>
  <sheetData>
    <row r="6" spans="1:9" x14ac:dyDescent="0.25">
      <c r="A6" s="77" t="s">
        <v>23</v>
      </c>
      <c r="B6" s="77"/>
      <c r="C6" s="77"/>
      <c r="D6" s="77"/>
      <c r="E6" s="77"/>
      <c r="F6" s="77"/>
      <c r="G6" s="77"/>
      <c r="H6" s="77"/>
      <c r="I6" s="77"/>
    </row>
    <row r="7" spans="1:9" x14ac:dyDescent="0.25">
      <c r="A7" s="80" t="s">
        <v>29</v>
      </c>
      <c r="B7" s="80"/>
      <c r="C7" s="80"/>
      <c r="D7" s="80"/>
      <c r="E7" s="80"/>
      <c r="F7" s="80"/>
      <c r="G7" s="80"/>
      <c r="H7" s="80"/>
      <c r="I7" s="80"/>
    </row>
    <row r="8" spans="1:9" ht="15.75" thickBot="1" x14ac:dyDescent="0.3">
      <c r="A8" s="78" t="s">
        <v>45</v>
      </c>
      <c r="B8" s="79"/>
      <c r="C8" s="79"/>
      <c r="D8" s="79"/>
      <c r="E8" s="79"/>
      <c r="F8" s="79"/>
      <c r="G8" s="79"/>
      <c r="H8" s="79"/>
      <c r="I8" s="79"/>
    </row>
    <row r="9" spans="1:9" ht="19.149999999999999" customHeight="1" thickBot="1" x14ac:dyDescent="0.3">
      <c r="A9" s="29" t="s">
        <v>0</v>
      </c>
      <c r="B9" s="30" t="s">
        <v>5</v>
      </c>
      <c r="C9" s="30" t="s">
        <v>8</v>
      </c>
      <c r="D9" s="30" t="s">
        <v>9</v>
      </c>
      <c r="E9" s="30" t="s">
        <v>10</v>
      </c>
      <c r="F9" s="30" t="s">
        <v>11</v>
      </c>
      <c r="G9" s="31" t="s">
        <v>12</v>
      </c>
      <c r="H9" s="31" t="s">
        <v>7</v>
      </c>
      <c r="I9" s="32" t="s">
        <v>13</v>
      </c>
    </row>
    <row r="10" spans="1:9" s="13" customFormat="1" ht="30.75" customHeight="1" x14ac:dyDescent="0.25">
      <c r="A10" s="82">
        <v>121</v>
      </c>
      <c r="B10" s="83" t="s">
        <v>1</v>
      </c>
      <c r="C10" s="83" t="s">
        <v>2</v>
      </c>
      <c r="D10" s="105">
        <v>0.64583333333333337</v>
      </c>
      <c r="E10" s="106">
        <v>0.72835648148148147</v>
      </c>
      <c r="F10" s="106">
        <f t="shared" ref="F10:F19" si="0">E10-D10</f>
        <v>8.2523148148148096E-2</v>
      </c>
      <c r="G10" s="97">
        <v>13</v>
      </c>
      <c r="H10" s="98">
        <v>1</v>
      </c>
      <c r="I10" s="99">
        <v>100</v>
      </c>
    </row>
    <row r="11" spans="1:9" s="13" customFormat="1" ht="30.75" customHeight="1" x14ac:dyDescent="0.25">
      <c r="A11" s="87">
        <v>122</v>
      </c>
      <c r="B11" s="88" t="s">
        <v>16</v>
      </c>
      <c r="C11" s="88" t="s">
        <v>17</v>
      </c>
      <c r="D11" s="107">
        <v>0.64583333333333337</v>
      </c>
      <c r="E11" s="108">
        <v>0.7246527777777777</v>
      </c>
      <c r="F11" s="108">
        <f t="shared" si="0"/>
        <v>7.8819444444444331E-2</v>
      </c>
      <c r="G11" s="109">
        <v>11</v>
      </c>
      <c r="H11" s="103">
        <v>2</v>
      </c>
      <c r="I11" s="104">
        <v>82.8</v>
      </c>
    </row>
    <row r="12" spans="1:9" s="13" customFormat="1" ht="30.75" customHeight="1" x14ac:dyDescent="0.25">
      <c r="A12" s="87">
        <v>111</v>
      </c>
      <c r="B12" s="88" t="s">
        <v>15</v>
      </c>
      <c r="C12" s="88" t="s">
        <v>31</v>
      </c>
      <c r="D12" s="107">
        <v>0.64583333333333337</v>
      </c>
      <c r="E12" s="108">
        <v>0.7240509259259259</v>
      </c>
      <c r="F12" s="108">
        <f t="shared" si="0"/>
        <v>7.8217592592592533E-2</v>
      </c>
      <c r="G12" s="102">
        <v>10</v>
      </c>
      <c r="H12" s="103">
        <v>3</v>
      </c>
      <c r="I12" s="104">
        <v>69.5</v>
      </c>
    </row>
    <row r="13" spans="1:9" s="13" customFormat="1" ht="30.75" customHeight="1" x14ac:dyDescent="0.25">
      <c r="A13" s="34">
        <v>108</v>
      </c>
      <c r="B13" s="33" t="s">
        <v>18</v>
      </c>
      <c r="C13" s="35" t="s">
        <v>33</v>
      </c>
      <c r="D13" s="43">
        <v>0.64583333333333337</v>
      </c>
      <c r="E13" s="12">
        <v>0.72766203703703702</v>
      </c>
      <c r="F13" s="12">
        <f t="shared" si="0"/>
        <v>8.1828703703703654E-2</v>
      </c>
      <c r="G13" s="18">
        <v>10</v>
      </c>
      <c r="H13" s="68">
        <v>4</v>
      </c>
      <c r="I13" s="54">
        <v>58.4</v>
      </c>
    </row>
    <row r="14" spans="1:9" s="13" customFormat="1" ht="30.75" customHeight="1" x14ac:dyDescent="0.25">
      <c r="A14" s="14">
        <v>103</v>
      </c>
      <c r="B14" s="50" t="s">
        <v>41</v>
      </c>
      <c r="C14" s="52" t="s">
        <v>42</v>
      </c>
      <c r="D14" s="43">
        <v>0.64583333333333337</v>
      </c>
      <c r="E14" s="12">
        <v>0.72462962962962962</v>
      </c>
      <c r="F14" s="12">
        <f t="shared" si="0"/>
        <v>7.8796296296296253E-2</v>
      </c>
      <c r="G14" s="18">
        <v>9</v>
      </c>
      <c r="H14" s="68">
        <v>5</v>
      </c>
      <c r="I14" s="54">
        <v>48.6</v>
      </c>
    </row>
    <row r="15" spans="1:9" s="13" customFormat="1" ht="30.75" customHeight="1" x14ac:dyDescent="0.25">
      <c r="A15" s="14">
        <v>123</v>
      </c>
      <c r="B15" s="33" t="s">
        <v>38</v>
      </c>
      <c r="C15" s="33" t="s">
        <v>43</v>
      </c>
      <c r="D15" s="43">
        <v>0.64583333333333337</v>
      </c>
      <c r="E15" s="12">
        <v>0.71901620370370367</v>
      </c>
      <c r="F15" s="12">
        <f t="shared" si="0"/>
        <v>7.3182870370370301E-2</v>
      </c>
      <c r="G15" s="15">
        <v>8</v>
      </c>
      <c r="H15" s="68">
        <v>6</v>
      </c>
      <c r="I15" s="54">
        <v>39.700000000000003</v>
      </c>
    </row>
    <row r="16" spans="1:9" s="13" customFormat="1" ht="30.75" customHeight="1" x14ac:dyDescent="0.25">
      <c r="A16" s="14">
        <v>171</v>
      </c>
      <c r="B16" s="33" t="s">
        <v>36</v>
      </c>
      <c r="C16" s="33" t="s">
        <v>37</v>
      </c>
      <c r="D16" s="43">
        <v>0.64583333333333337</v>
      </c>
      <c r="E16" s="12">
        <v>0.72071759259259249</v>
      </c>
      <c r="F16" s="12">
        <f t="shared" si="0"/>
        <v>7.4884259259259123E-2</v>
      </c>
      <c r="G16" s="11">
        <v>8</v>
      </c>
      <c r="H16" s="68">
        <v>7</v>
      </c>
      <c r="I16" s="54">
        <v>31.5</v>
      </c>
    </row>
    <row r="17" spans="1:9" s="13" customFormat="1" ht="30.75" customHeight="1" x14ac:dyDescent="0.25">
      <c r="A17" s="34">
        <v>102</v>
      </c>
      <c r="B17" s="33" t="s">
        <v>14</v>
      </c>
      <c r="C17" s="35" t="s">
        <v>32</v>
      </c>
      <c r="D17" s="43">
        <v>0.64583333333333337</v>
      </c>
      <c r="E17" s="42">
        <v>0.67622685185185183</v>
      </c>
      <c r="F17" s="42">
        <f t="shared" si="0"/>
        <v>3.0393518518518459E-2</v>
      </c>
      <c r="G17" s="44">
        <v>3</v>
      </c>
      <c r="H17" s="70">
        <v>8</v>
      </c>
      <c r="I17" s="54">
        <v>23.9</v>
      </c>
    </row>
    <row r="18" spans="1:9" s="13" customFormat="1" ht="30.75" customHeight="1" x14ac:dyDescent="0.25">
      <c r="A18" s="14">
        <v>112</v>
      </c>
      <c r="B18" s="33" t="s">
        <v>34</v>
      </c>
      <c r="C18" s="35" t="s">
        <v>35</v>
      </c>
      <c r="D18" s="43">
        <v>0.64583333333333337</v>
      </c>
      <c r="E18" s="12">
        <v>0.6806712962962963</v>
      </c>
      <c r="F18" s="12">
        <f t="shared" si="0"/>
        <v>3.4837962962962932E-2</v>
      </c>
      <c r="G18" s="16">
        <v>2</v>
      </c>
      <c r="H18" s="70">
        <v>9</v>
      </c>
      <c r="I18" s="54">
        <v>16.8</v>
      </c>
    </row>
    <row r="19" spans="1:9" s="13" customFormat="1" ht="30.75" customHeight="1" thickBot="1" x14ac:dyDescent="0.3">
      <c r="A19" s="17">
        <v>115</v>
      </c>
      <c r="B19" s="51" t="s">
        <v>39</v>
      </c>
      <c r="C19" s="51" t="s">
        <v>40</v>
      </c>
      <c r="D19" s="58">
        <v>0.64583333333333337</v>
      </c>
      <c r="E19" s="21">
        <v>0.69305555555555554</v>
      </c>
      <c r="F19" s="21">
        <f t="shared" si="0"/>
        <v>4.7222222222222165E-2</v>
      </c>
      <c r="G19" s="66">
        <v>2</v>
      </c>
      <c r="H19" s="69">
        <v>10</v>
      </c>
      <c r="I19" s="55">
        <v>10</v>
      </c>
    </row>
    <row r="21" spans="1:9" x14ac:dyDescent="0.25">
      <c r="A21" s="77" t="s">
        <v>22</v>
      </c>
      <c r="B21" s="77"/>
      <c r="C21" s="77"/>
      <c r="D21" s="77"/>
      <c r="E21" s="77"/>
      <c r="F21" s="77"/>
      <c r="G21" s="77"/>
      <c r="H21" s="77"/>
      <c r="I21" s="77"/>
    </row>
    <row r="22" spans="1:9" x14ac:dyDescent="0.25">
      <c r="B22" s="2"/>
    </row>
    <row r="23" spans="1:9" x14ac:dyDescent="0.25">
      <c r="G23" s="76">
        <f ca="1">NOW()</f>
        <v>42939.684726967593</v>
      </c>
      <c r="H23" s="76"/>
      <c r="I23" s="76"/>
    </row>
  </sheetData>
  <sortState ref="A18:E19">
    <sortCondition ref="E18:E19"/>
  </sortState>
  <mergeCells count="5">
    <mergeCell ref="A6:I6"/>
    <mergeCell ref="A7:I7"/>
    <mergeCell ref="A8:I8"/>
    <mergeCell ref="A21:I21"/>
    <mergeCell ref="G23:I23"/>
  </mergeCells>
  <hyperlinks>
    <hyperlink ref="B18" r:id="rId1" display="http://www.trofi.lv/registracija/nez3/upload/102_pilots_2015-04-24_e519c2fb8032a2f5dd68cdbb3710302f.jpg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3"/>
  <sheetViews>
    <sheetView topLeftCell="A7" workbookViewId="0">
      <selection activeCell="A10" sqref="A10:I12"/>
    </sheetView>
  </sheetViews>
  <sheetFormatPr defaultRowHeight="15" x14ac:dyDescent="0.25"/>
  <cols>
    <col min="1" max="1" width="7.85546875" style="23" customWidth="1"/>
    <col min="2" max="2" width="25.42578125" customWidth="1"/>
    <col min="3" max="3" width="30.28515625" customWidth="1"/>
    <col min="4" max="6" width="11.28515625" customWidth="1"/>
    <col min="7" max="7" width="7.85546875" style="23" bestFit="1" customWidth="1"/>
    <col min="8" max="8" width="6" style="23" customWidth="1"/>
    <col min="9" max="9" width="8.28515625" style="23" bestFit="1" customWidth="1"/>
    <col min="10" max="10" width="6.140625" customWidth="1"/>
  </cols>
  <sheetData>
    <row r="6" spans="1:9" x14ac:dyDescent="0.25">
      <c r="A6" s="77" t="s">
        <v>23</v>
      </c>
      <c r="B6" s="77"/>
      <c r="C6" s="77"/>
      <c r="D6" s="77"/>
      <c r="E6" s="77"/>
      <c r="F6" s="77"/>
      <c r="G6" s="77"/>
      <c r="H6" s="77"/>
      <c r="I6" s="77"/>
    </row>
    <row r="7" spans="1:9" x14ac:dyDescent="0.25">
      <c r="A7" s="80" t="s">
        <v>30</v>
      </c>
      <c r="B7" s="80"/>
      <c r="C7" s="80"/>
      <c r="D7" s="80"/>
      <c r="E7" s="80"/>
      <c r="F7" s="80"/>
      <c r="G7" s="80"/>
      <c r="H7" s="80"/>
      <c r="I7" s="80"/>
    </row>
    <row r="8" spans="1:9" ht="15.75" thickBot="1" x14ac:dyDescent="0.3">
      <c r="A8" s="78" t="s">
        <v>45</v>
      </c>
      <c r="B8" s="79"/>
      <c r="C8" s="79"/>
      <c r="D8" s="79"/>
      <c r="E8" s="79"/>
      <c r="F8" s="79"/>
      <c r="G8" s="79"/>
      <c r="H8" s="79"/>
      <c r="I8" s="79"/>
    </row>
    <row r="9" spans="1:9" ht="19.149999999999999" customHeight="1" thickBot="1" x14ac:dyDescent="0.3">
      <c r="A9" s="3" t="s">
        <v>0</v>
      </c>
      <c r="B9" s="6" t="s">
        <v>5</v>
      </c>
      <c r="C9" s="6" t="s">
        <v>8</v>
      </c>
      <c r="D9" s="6" t="s">
        <v>9</v>
      </c>
      <c r="E9" s="6" t="s">
        <v>10</v>
      </c>
      <c r="F9" s="6" t="s">
        <v>11</v>
      </c>
      <c r="G9" s="4" t="s">
        <v>12</v>
      </c>
      <c r="H9" s="4" t="s">
        <v>7</v>
      </c>
      <c r="I9" s="5" t="s">
        <v>13</v>
      </c>
    </row>
    <row r="10" spans="1:9" s="13" customFormat="1" ht="30.75" customHeight="1" x14ac:dyDescent="0.25">
      <c r="A10" s="110">
        <v>103</v>
      </c>
      <c r="B10" s="111" t="s">
        <v>41</v>
      </c>
      <c r="C10" s="112" t="s">
        <v>42</v>
      </c>
      <c r="D10" s="105">
        <v>0.41666666666666669</v>
      </c>
      <c r="E10" s="106">
        <v>0.47394675925925928</v>
      </c>
      <c r="F10" s="106">
        <f>E10-D10</f>
        <v>5.7280092592592591E-2</v>
      </c>
      <c r="G10" s="97">
        <v>10</v>
      </c>
      <c r="H10" s="98">
        <v>1</v>
      </c>
      <c r="I10" s="99">
        <v>100</v>
      </c>
    </row>
    <row r="11" spans="1:9" s="13" customFormat="1" ht="30.75" customHeight="1" x14ac:dyDescent="0.25">
      <c r="A11" s="87">
        <v>122</v>
      </c>
      <c r="B11" s="88" t="s">
        <v>16</v>
      </c>
      <c r="C11" s="88" t="s">
        <v>17</v>
      </c>
      <c r="D11" s="107">
        <v>0.41666666666666669</v>
      </c>
      <c r="E11" s="108">
        <v>0.47399305555555554</v>
      </c>
      <c r="F11" s="108">
        <f>E11-D11</f>
        <v>5.7326388888888857E-2</v>
      </c>
      <c r="G11" s="109">
        <v>10</v>
      </c>
      <c r="H11" s="103">
        <v>2</v>
      </c>
      <c r="I11" s="104">
        <v>82.8</v>
      </c>
    </row>
    <row r="12" spans="1:9" s="13" customFormat="1" ht="30.75" customHeight="1" x14ac:dyDescent="0.25">
      <c r="A12" s="87">
        <v>111</v>
      </c>
      <c r="B12" s="88" t="s">
        <v>15</v>
      </c>
      <c r="C12" s="88" t="s">
        <v>31</v>
      </c>
      <c r="D12" s="107">
        <v>0.41666666666666669</v>
      </c>
      <c r="E12" s="108">
        <v>0.47567129629629629</v>
      </c>
      <c r="F12" s="108">
        <f t="shared" ref="F12:F18" si="0">E12-D12</f>
        <v>5.9004629629629601E-2</v>
      </c>
      <c r="G12" s="102">
        <v>8</v>
      </c>
      <c r="H12" s="103">
        <v>3</v>
      </c>
      <c r="I12" s="104">
        <v>69.5</v>
      </c>
    </row>
    <row r="13" spans="1:9" s="13" customFormat="1" ht="30.75" customHeight="1" x14ac:dyDescent="0.25">
      <c r="A13" s="14">
        <v>123</v>
      </c>
      <c r="B13" s="33" t="s">
        <v>38</v>
      </c>
      <c r="C13" s="33" t="s">
        <v>43</v>
      </c>
      <c r="D13" s="43">
        <v>0.41666666666666669</v>
      </c>
      <c r="E13" s="42">
        <v>0.47268518518518521</v>
      </c>
      <c r="F13" s="42">
        <f t="shared" si="0"/>
        <v>5.6018518518518523E-2</v>
      </c>
      <c r="G13" s="72">
        <v>7</v>
      </c>
      <c r="H13" s="68">
        <v>4</v>
      </c>
      <c r="I13" s="54">
        <v>58.4</v>
      </c>
    </row>
    <row r="14" spans="1:9" s="13" customFormat="1" ht="30.75" customHeight="1" x14ac:dyDescent="0.25">
      <c r="A14" s="14">
        <v>115</v>
      </c>
      <c r="B14" s="33" t="s">
        <v>39</v>
      </c>
      <c r="C14" s="33" t="s">
        <v>40</v>
      </c>
      <c r="D14" s="43">
        <v>0.41666666666666669</v>
      </c>
      <c r="E14" s="42">
        <v>0.46645833333333336</v>
      </c>
      <c r="F14" s="42">
        <f t="shared" si="0"/>
        <v>4.9791666666666679E-2</v>
      </c>
      <c r="G14" s="72">
        <v>4</v>
      </c>
      <c r="H14" s="68">
        <v>5</v>
      </c>
      <c r="I14" s="54">
        <v>48.6</v>
      </c>
    </row>
    <row r="15" spans="1:9" s="13" customFormat="1" ht="30.75" customHeight="1" x14ac:dyDescent="0.25">
      <c r="A15" s="14">
        <v>112</v>
      </c>
      <c r="B15" s="33" t="s">
        <v>34</v>
      </c>
      <c r="C15" s="35" t="s">
        <v>35</v>
      </c>
      <c r="D15" s="43">
        <v>0.41666666666666669</v>
      </c>
      <c r="E15" s="42">
        <v>0.46655092592592595</v>
      </c>
      <c r="F15" s="42">
        <f t="shared" si="0"/>
        <v>4.9884259259259267E-2</v>
      </c>
      <c r="G15" s="44">
        <v>4</v>
      </c>
      <c r="H15" s="68">
        <v>6</v>
      </c>
      <c r="I15" s="54">
        <v>39.700000000000003</v>
      </c>
    </row>
    <row r="16" spans="1:9" s="13" customFormat="1" ht="30.75" customHeight="1" x14ac:dyDescent="0.25">
      <c r="A16" s="34">
        <v>108</v>
      </c>
      <c r="B16" s="33" t="s">
        <v>18</v>
      </c>
      <c r="C16" s="35" t="s">
        <v>33</v>
      </c>
      <c r="D16" s="43">
        <v>0.41666666666666669</v>
      </c>
      <c r="E16" s="42">
        <v>0.44629629629629625</v>
      </c>
      <c r="F16" s="42">
        <f>E16-D16</f>
        <v>2.9629629629629561E-2</v>
      </c>
      <c r="G16" s="45">
        <v>3</v>
      </c>
      <c r="H16" s="68">
        <v>7</v>
      </c>
      <c r="I16" s="54">
        <v>31.5</v>
      </c>
    </row>
    <row r="17" spans="1:9" s="13" customFormat="1" ht="30.75" customHeight="1" x14ac:dyDescent="0.25">
      <c r="A17" s="34">
        <v>121</v>
      </c>
      <c r="B17" s="33" t="s">
        <v>1</v>
      </c>
      <c r="C17" s="33" t="s">
        <v>2</v>
      </c>
      <c r="D17" s="43">
        <v>0.41666666666666669</v>
      </c>
      <c r="E17" s="42">
        <v>0.4543402777777778</v>
      </c>
      <c r="F17" s="42">
        <f>E17-D17</f>
        <v>3.7673611111111116E-2</v>
      </c>
      <c r="G17" s="45">
        <v>3</v>
      </c>
      <c r="H17" s="70">
        <v>8</v>
      </c>
      <c r="I17" s="54">
        <v>23.9</v>
      </c>
    </row>
    <row r="18" spans="1:9" s="13" customFormat="1" ht="30.75" customHeight="1" x14ac:dyDescent="0.25">
      <c r="A18" s="14">
        <v>171</v>
      </c>
      <c r="B18" s="33" t="s">
        <v>36</v>
      </c>
      <c r="C18" s="33" t="s">
        <v>37</v>
      </c>
      <c r="D18" s="43">
        <v>0.41666666666666669</v>
      </c>
      <c r="E18" s="42">
        <v>0.44939814814814816</v>
      </c>
      <c r="F18" s="42">
        <f t="shared" si="0"/>
        <v>3.2731481481481473E-2</v>
      </c>
      <c r="G18" s="71">
        <v>2</v>
      </c>
      <c r="H18" s="70">
        <v>9</v>
      </c>
      <c r="I18" s="54">
        <v>16.8</v>
      </c>
    </row>
    <row r="19" spans="1:9" s="13" customFormat="1" ht="30.75" customHeight="1" thickBot="1" x14ac:dyDescent="0.3">
      <c r="A19" s="61">
        <v>102</v>
      </c>
      <c r="B19" s="51" t="s">
        <v>14</v>
      </c>
      <c r="C19" s="67" t="s">
        <v>32</v>
      </c>
      <c r="D19" s="75" t="s">
        <v>44</v>
      </c>
      <c r="E19" s="75" t="s">
        <v>44</v>
      </c>
      <c r="F19" s="75" t="s">
        <v>44</v>
      </c>
      <c r="G19" s="73"/>
      <c r="H19" s="69">
        <v>10</v>
      </c>
      <c r="I19" s="55">
        <v>0</v>
      </c>
    </row>
    <row r="21" spans="1:9" x14ac:dyDescent="0.25">
      <c r="A21" s="77" t="s">
        <v>22</v>
      </c>
      <c r="B21" s="77"/>
      <c r="C21" s="77"/>
      <c r="D21" s="77"/>
      <c r="E21" s="77"/>
      <c r="F21" s="77"/>
      <c r="G21" s="77"/>
      <c r="H21" s="77"/>
      <c r="I21" s="77"/>
    </row>
    <row r="22" spans="1:9" x14ac:dyDescent="0.25">
      <c r="B22" s="2"/>
    </row>
    <row r="23" spans="1:9" x14ac:dyDescent="0.25">
      <c r="G23" s="76">
        <f ca="1">NOW()</f>
        <v>42939.684726967593</v>
      </c>
      <c r="H23" s="76"/>
      <c r="I23" s="76"/>
    </row>
  </sheetData>
  <sortState ref="A10:F11">
    <sortCondition ref="F10:F11"/>
  </sortState>
  <mergeCells count="5">
    <mergeCell ref="A6:I6"/>
    <mergeCell ref="A7:I7"/>
    <mergeCell ref="A8:I8"/>
    <mergeCell ref="A21:I21"/>
    <mergeCell ref="G23:I23"/>
  </mergeCells>
  <hyperlinks>
    <hyperlink ref="B15" r:id="rId1" display="http://www.trofi.lv/registracija/nez3/upload/102_pilots_2015-04-24_e519c2fb8032a2f5dd68cdbb3710302f.jpg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22"/>
  <sheetViews>
    <sheetView tabSelected="1" topLeftCell="A7" workbookViewId="0">
      <selection activeCell="L15" sqref="L15"/>
    </sheetView>
  </sheetViews>
  <sheetFormatPr defaultRowHeight="15" x14ac:dyDescent="0.25"/>
  <cols>
    <col min="1" max="1" width="7.85546875" style="1" customWidth="1"/>
    <col min="2" max="2" width="25.42578125" customWidth="1"/>
    <col min="3" max="3" width="30.28515625" customWidth="1"/>
    <col min="4" max="5" width="6.5703125" style="1" bestFit="1" customWidth="1"/>
    <col min="6" max="7" width="6.5703125" style="23" customWidth="1"/>
    <col min="8" max="8" width="8.5703125" style="1" bestFit="1" customWidth="1"/>
    <col min="9" max="9" width="5.7109375" style="1" customWidth="1"/>
    <col min="10" max="10" width="14.42578125" hidden="1" customWidth="1"/>
  </cols>
  <sheetData>
    <row r="6" spans="1:10" x14ac:dyDescent="0.25">
      <c r="A6" s="77" t="s">
        <v>23</v>
      </c>
      <c r="B6" s="77"/>
      <c r="C6" s="77"/>
      <c r="D6" s="77"/>
      <c r="E6" s="77"/>
      <c r="F6" s="77"/>
      <c r="G6" s="77"/>
      <c r="H6" s="77"/>
      <c r="I6" s="77"/>
    </row>
    <row r="7" spans="1:10" ht="15.75" x14ac:dyDescent="0.25">
      <c r="A7" s="81" t="s">
        <v>20</v>
      </c>
      <c r="B7" s="81"/>
      <c r="C7" s="81"/>
      <c r="D7" s="81"/>
      <c r="E7" s="81"/>
      <c r="F7" s="81"/>
      <c r="G7" s="81"/>
      <c r="H7" s="81"/>
      <c r="I7" s="81"/>
    </row>
    <row r="8" spans="1:10" ht="15.75" thickBot="1" x14ac:dyDescent="0.3">
      <c r="A8" s="78" t="s">
        <v>45</v>
      </c>
      <c r="B8" s="78"/>
      <c r="C8" s="78"/>
      <c r="D8" s="78"/>
      <c r="E8" s="78"/>
      <c r="F8" s="78"/>
      <c r="G8" s="78"/>
      <c r="H8" s="78"/>
      <c r="I8" s="78"/>
    </row>
    <row r="9" spans="1:10" ht="19.149999999999999" customHeight="1" thickBot="1" x14ac:dyDescent="0.3">
      <c r="A9" s="20" t="s">
        <v>0</v>
      </c>
      <c r="B9" s="10" t="s">
        <v>5</v>
      </c>
      <c r="C9" s="10" t="s">
        <v>8</v>
      </c>
      <c r="D9" s="7" t="s">
        <v>24</v>
      </c>
      <c r="E9" s="8" t="s">
        <v>25</v>
      </c>
      <c r="F9" s="8" t="s">
        <v>3</v>
      </c>
      <c r="G9" s="8" t="s">
        <v>4</v>
      </c>
      <c r="H9" s="5" t="s">
        <v>6</v>
      </c>
      <c r="I9" s="9" t="s">
        <v>7</v>
      </c>
      <c r="J9" s="19" t="s">
        <v>21</v>
      </c>
    </row>
    <row r="10" spans="1:10" ht="30.75" customHeight="1" x14ac:dyDescent="0.25">
      <c r="A10" s="82">
        <v>122</v>
      </c>
      <c r="B10" s="83" t="s">
        <v>16</v>
      </c>
      <c r="C10" s="83" t="s">
        <v>17</v>
      </c>
      <c r="D10" s="84">
        <f>VLOOKUP(A10,'OR1'!$A$10:$I$19,9,FALSE)</f>
        <v>100</v>
      </c>
      <c r="E10" s="85">
        <f>VLOOKUP(A10,'OR2'!$A$10:$I$19,9,FALSE)</f>
        <v>100</v>
      </c>
      <c r="F10" s="84">
        <f>VLOOKUP(A10,'SR1'!$A$10:$I$19,9,FALSE)</f>
        <v>82.8</v>
      </c>
      <c r="G10" s="84">
        <f>VLOOKUP(A10,'SR2'!$A$10:$I$19,9,FALSE)</f>
        <v>82.8</v>
      </c>
      <c r="H10" s="86">
        <f t="shared" ref="H10:H18" si="0">SUM(D10:G10)</f>
        <v>365.6</v>
      </c>
      <c r="I10" s="24">
        <v>1</v>
      </c>
      <c r="J10" s="53">
        <v>100</v>
      </c>
    </row>
    <row r="11" spans="1:10" ht="30.75" customHeight="1" x14ac:dyDescent="0.25">
      <c r="A11" s="87">
        <v>111</v>
      </c>
      <c r="B11" s="88" t="s">
        <v>15</v>
      </c>
      <c r="C11" s="88" t="s">
        <v>31</v>
      </c>
      <c r="D11" s="89">
        <f>VLOOKUP(A11,'OR1'!$A$10:$I$19,9,FALSE)</f>
        <v>69.5</v>
      </c>
      <c r="E11" s="90">
        <f>VLOOKUP(A11,'OR2'!$A$10:$I$19,9,FALSE)</f>
        <v>82.8</v>
      </c>
      <c r="F11" s="89">
        <f>VLOOKUP(A11,'SR1'!$A$10:$I$19,9,FALSE)</f>
        <v>69.5</v>
      </c>
      <c r="G11" s="89">
        <f>VLOOKUP(A11,'SR2'!$A$10:$I$19,9,FALSE)</f>
        <v>69.5</v>
      </c>
      <c r="H11" s="91">
        <f t="shared" si="0"/>
        <v>291.3</v>
      </c>
      <c r="I11" s="25">
        <v>2</v>
      </c>
      <c r="J11" s="54">
        <v>82.8</v>
      </c>
    </row>
    <row r="12" spans="1:10" ht="30.75" customHeight="1" x14ac:dyDescent="0.25">
      <c r="A12" s="92">
        <v>103</v>
      </c>
      <c r="B12" s="93" t="s">
        <v>41</v>
      </c>
      <c r="C12" s="94" t="s">
        <v>42</v>
      </c>
      <c r="D12" s="89">
        <f>VLOOKUP(A12,'OR1'!$A$10:$I$19,9,FALSE)</f>
        <v>82.8</v>
      </c>
      <c r="E12" s="90">
        <f>VLOOKUP(A12,'OR2'!$A$10:$I$19,9,FALSE)</f>
        <v>23.9</v>
      </c>
      <c r="F12" s="89">
        <f>VLOOKUP(A12,'SR1'!$A$10:$I$19,9,FALSE)</f>
        <v>48.6</v>
      </c>
      <c r="G12" s="89">
        <f>VLOOKUP(A12,'SR2'!$A$10:$I$19,9,FALSE)</f>
        <v>100</v>
      </c>
      <c r="H12" s="91">
        <f t="shared" si="0"/>
        <v>255.29999999999998</v>
      </c>
      <c r="I12" s="26">
        <v>3</v>
      </c>
      <c r="J12" s="54">
        <v>69.5</v>
      </c>
    </row>
    <row r="13" spans="1:10" ht="30.75" customHeight="1" x14ac:dyDescent="0.25">
      <c r="A13" s="14">
        <v>123</v>
      </c>
      <c r="B13" s="33" t="s">
        <v>38</v>
      </c>
      <c r="C13" s="33" t="s">
        <v>43</v>
      </c>
      <c r="D13" s="36">
        <f>VLOOKUP(A13,'OR1'!$A$10:$I$19,9,FALSE)</f>
        <v>48.6</v>
      </c>
      <c r="E13" s="37">
        <f>VLOOKUP(A13,'OR2'!$A$10:$I$19,9,FALSE)</f>
        <v>69.5</v>
      </c>
      <c r="F13" s="36">
        <f>VLOOKUP(A13,'SR1'!$A$10:$I$19,9,FALSE)</f>
        <v>39.700000000000003</v>
      </c>
      <c r="G13" s="36">
        <f>VLOOKUP(A13,'SR2'!$A$10:$I$19,9,FALSE)</f>
        <v>58.4</v>
      </c>
      <c r="H13" s="38">
        <f t="shared" si="0"/>
        <v>216.20000000000002</v>
      </c>
      <c r="I13" s="27">
        <v>4</v>
      </c>
      <c r="J13" s="54">
        <v>58.4</v>
      </c>
    </row>
    <row r="14" spans="1:10" ht="30.75" customHeight="1" x14ac:dyDescent="0.25">
      <c r="A14" s="34">
        <v>121</v>
      </c>
      <c r="B14" s="33" t="s">
        <v>1</v>
      </c>
      <c r="C14" s="33" t="s">
        <v>2</v>
      </c>
      <c r="D14" s="36">
        <f>VLOOKUP(A14,'OR1'!$A$10:$I$19,9,FALSE)</f>
        <v>31.5</v>
      </c>
      <c r="E14" s="37">
        <f>VLOOKUP(A14,'OR2'!$A$10:$I$19,9,FALSE)</f>
        <v>48.6</v>
      </c>
      <c r="F14" s="36">
        <f>VLOOKUP(A14,'SR1'!$A$10:$I$19,9,FALSE)</f>
        <v>100</v>
      </c>
      <c r="G14" s="36">
        <f>VLOOKUP(A14,'SR2'!$A$10:$I$19,9,FALSE)</f>
        <v>23.9</v>
      </c>
      <c r="H14" s="38">
        <f t="shared" si="0"/>
        <v>204</v>
      </c>
      <c r="I14" s="27">
        <v>5</v>
      </c>
      <c r="J14" s="54">
        <v>48.6</v>
      </c>
    </row>
    <row r="15" spans="1:10" ht="30.75" customHeight="1" x14ac:dyDescent="0.25">
      <c r="A15" s="34">
        <v>108</v>
      </c>
      <c r="B15" s="33" t="s">
        <v>18</v>
      </c>
      <c r="C15" s="35" t="s">
        <v>33</v>
      </c>
      <c r="D15" s="36">
        <f>VLOOKUP(A15,'OR1'!$A$10:$I$19,9,FALSE)</f>
        <v>58.4</v>
      </c>
      <c r="E15" s="37">
        <f>VLOOKUP(A15,'OR2'!$A$10:$I$19,9,FALSE)</f>
        <v>16.8</v>
      </c>
      <c r="F15" s="36">
        <f>VLOOKUP(A15,'SR1'!$A$10:$I$19,9,FALSE)</f>
        <v>58.4</v>
      </c>
      <c r="G15" s="36">
        <f>VLOOKUP(A15,'SR2'!$A$10:$I$19,9,FALSE)</f>
        <v>31.5</v>
      </c>
      <c r="H15" s="38">
        <f t="shared" si="0"/>
        <v>165.1</v>
      </c>
      <c r="I15" s="27">
        <v>6</v>
      </c>
      <c r="J15" s="54">
        <v>39.700000000000003</v>
      </c>
    </row>
    <row r="16" spans="1:10" ht="30.75" customHeight="1" x14ac:dyDescent="0.25">
      <c r="A16" s="14">
        <v>171</v>
      </c>
      <c r="B16" s="33" t="s">
        <v>36</v>
      </c>
      <c r="C16" s="33" t="s">
        <v>37</v>
      </c>
      <c r="D16" s="36">
        <f>VLOOKUP(A16,'OR1'!$A$10:$I$19,9,FALSE)</f>
        <v>10</v>
      </c>
      <c r="E16" s="37">
        <f>VLOOKUP(A16,'OR2'!$A$10:$I$19,9,FALSE)</f>
        <v>58.4</v>
      </c>
      <c r="F16" s="36">
        <f>VLOOKUP(A16,'SR1'!$A$10:$I$19,9,FALSE)</f>
        <v>31.5</v>
      </c>
      <c r="G16" s="36">
        <f>VLOOKUP(A16,'SR2'!$A$10:$I$19,9,FALSE)</f>
        <v>16.8</v>
      </c>
      <c r="H16" s="38">
        <f t="shared" si="0"/>
        <v>116.7</v>
      </c>
      <c r="I16" s="27">
        <v>7</v>
      </c>
      <c r="J16" s="54">
        <v>31.5</v>
      </c>
    </row>
    <row r="17" spans="1:10" ht="30.75" customHeight="1" x14ac:dyDescent="0.25">
      <c r="A17" s="14">
        <v>115</v>
      </c>
      <c r="B17" s="33" t="s">
        <v>39</v>
      </c>
      <c r="C17" s="33" t="s">
        <v>40</v>
      </c>
      <c r="D17" s="36">
        <f>VLOOKUP(A17,'OR1'!$A$10:$I$19,9,FALSE)</f>
        <v>16.8</v>
      </c>
      <c r="E17" s="37">
        <f>VLOOKUP(A17,'OR2'!$A$10:$I$19,9,FALSE)</f>
        <v>39.700000000000003</v>
      </c>
      <c r="F17" s="36">
        <f>VLOOKUP(A17,'SR1'!$A$10:$I$19,9,FALSE)</f>
        <v>10</v>
      </c>
      <c r="G17" s="36">
        <f>VLOOKUP(A17,'SR2'!$A$10:$I$19,9,FALSE)</f>
        <v>48.6</v>
      </c>
      <c r="H17" s="38">
        <f t="shared" si="0"/>
        <v>115.1</v>
      </c>
      <c r="I17" s="27">
        <v>8</v>
      </c>
      <c r="J17" s="54">
        <v>23.9</v>
      </c>
    </row>
    <row r="18" spans="1:10" ht="30.75" customHeight="1" x14ac:dyDescent="0.25">
      <c r="A18" s="14">
        <v>112</v>
      </c>
      <c r="B18" s="33" t="s">
        <v>34</v>
      </c>
      <c r="C18" s="35" t="s">
        <v>35</v>
      </c>
      <c r="D18" s="36">
        <f>VLOOKUP(A18,'OR1'!$A$10:$I$19,9,FALSE)</f>
        <v>23.9</v>
      </c>
      <c r="E18" s="37">
        <f>VLOOKUP(A18,'OR2'!$A$10:$I$19,9,FALSE)</f>
        <v>31.5</v>
      </c>
      <c r="F18" s="36">
        <f>VLOOKUP(A18,'SR1'!$A$10:$I$19,9,FALSE)</f>
        <v>16.8</v>
      </c>
      <c r="G18" s="36">
        <f>VLOOKUP(A18,'SR2'!$A$10:$I$19,9,FALSE)</f>
        <v>39.700000000000003</v>
      </c>
      <c r="H18" s="38">
        <f t="shared" si="0"/>
        <v>111.9</v>
      </c>
      <c r="I18" s="27">
        <v>9</v>
      </c>
      <c r="J18" s="54">
        <v>16.8</v>
      </c>
    </row>
    <row r="19" spans="1:10" ht="30.75" customHeight="1" thickBot="1" x14ac:dyDescent="0.3">
      <c r="A19" s="61">
        <v>102</v>
      </c>
      <c r="B19" s="51" t="s">
        <v>14</v>
      </c>
      <c r="C19" s="67" t="s">
        <v>32</v>
      </c>
      <c r="D19" s="39">
        <f>VLOOKUP(A19,'OR1'!$A$10:$I$19,9,FALSE)</f>
        <v>39.700000000000003</v>
      </c>
      <c r="E19" s="40">
        <f>VLOOKUP(A19,'OR2'!$A$10:$I$19,9,FALSE)</f>
        <v>0</v>
      </c>
      <c r="F19" s="39">
        <f>VLOOKUP(A19,'SR1'!$A$10:$I$19,9,FALSE)</f>
        <v>23.9</v>
      </c>
      <c r="G19" s="74" t="s">
        <v>44</v>
      </c>
      <c r="H19" s="41">
        <f>SUM(D19:F19)</f>
        <v>63.6</v>
      </c>
      <c r="I19" s="28">
        <v>10</v>
      </c>
      <c r="J19" s="55">
        <v>10</v>
      </c>
    </row>
    <row r="21" spans="1:10" x14ac:dyDescent="0.25">
      <c r="A21" s="77" t="s">
        <v>22</v>
      </c>
      <c r="B21" s="77"/>
      <c r="C21" s="77"/>
      <c r="D21" s="77"/>
      <c r="E21" s="77"/>
      <c r="F21" s="77"/>
      <c r="G21" s="77"/>
      <c r="H21" s="77"/>
      <c r="I21" s="77"/>
    </row>
    <row r="22" spans="1:10" x14ac:dyDescent="0.25">
      <c r="B22" s="2"/>
      <c r="F22" s="76">
        <f ca="1">NOW()</f>
        <v>42939.684726967593</v>
      </c>
      <c r="G22" s="76"/>
      <c r="H22" s="76"/>
      <c r="I22" s="76"/>
      <c r="J22" s="76"/>
    </row>
  </sheetData>
  <sortState ref="A10:H19">
    <sortCondition descending="1" ref="H10:H19"/>
  </sortState>
  <mergeCells count="5">
    <mergeCell ref="F22:J22"/>
    <mergeCell ref="A6:I6"/>
    <mergeCell ref="A21:I21"/>
    <mergeCell ref="A8:I8"/>
    <mergeCell ref="A7:I7"/>
  </mergeCells>
  <hyperlinks>
    <hyperlink ref="B18" r:id="rId1" display="http://www.trofi.lv/registracija/nez3/upload/102_pilots_2015-04-24_e519c2fb8032a2f5dd68cdbb3710302f.jpg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OR1</vt:lpstr>
      <vt:lpstr>OR2</vt:lpstr>
      <vt:lpstr>SR1</vt:lpstr>
      <vt:lpstr>SR2</vt:lpstr>
      <vt:lpstr>SUVESTINĖ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2017-07-23T13:26:40Z</dcterms:modified>
</cp:coreProperties>
</file>