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x4 Pasvalys 18\4x4 pasvalys 18 rezai\"/>
    </mc:Choice>
  </mc:AlternateContent>
  <bookViews>
    <workbookView xWindow="0" yWindow="0" windowWidth="19200" windowHeight="11595" activeTab="2"/>
  </bookViews>
  <sheets>
    <sheet name="OR1" sheetId="1" r:id="rId1"/>
    <sheet name="OR2" sheetId="2" r:id="rId2"/>
    <sheet name="Suvestine" sheetId="3" r:id="rId3"/>
  </sheets>
  <calcPr calcId="152511"/>
</workbook>
</file>

<file path=xl/calcChain.xml><?xml version="1.0" encoding="utf-8"?>
<calcChain xmlns="http://schemas.openxmlformats.org/spreadsheetml/2006/main">
  <c r="J22" i="3" l="1"/>
  <c r="K20" i="3"/>
  <c r="I20" i="3"/>
  <c r="H20" i="3"/>
  <c r="J20" i="3" s="1"/>
  <c r="K19" i="3"/>
  <c r="I19" i="3"/>
  <c r="H19" i="3"/>
  <c r="J19" i="3" s="1"/>
  <c r="K18" i="3"/>
  <c r="I18" i="3"/>
  <c r="H18" i="3"/>
  <c r="J18" i="3" s="1"/>
  <c r="K17" i="3"/>
  <c r="I17" i="3"/>
  <c r="H17" i="3"/>
  <c r="J17" i="3" s="1"/>
  <c r="K16" i="3"/>
  <c r="I16" i="3"/>
  <c r="H16" i="3"/>
  <c r="J16" i="3" s="1"/>
  <c r="K15" i="3"/>
  <c r="I15" i="3"/>
  <c r="H15" i="3"/>
  <c r="J15" i="3" s="1"/>
  <c r="I14" i="3"/>
  <c r="H13" i="3"/>
  <c r="K12" i="3"/>
  <c r="I12" i="3"/>
  <c r="H12" i="3"/>
  <c r="J12" i="3" s="1"/>
  <c r="K11" i="3"/>
  <c r="I11" i="3"/>
  <c r="H11" i="3"/>
  <c r="J11" i="3" s="1"/>
  <c r="K10" i="3"/>
  <c r="I10" i="3"/>
  <c r="H10" i="3"/>
  <c r="J10" i="3" s="1"/>
  <c r="K9" i="3"/>
  <c r="I9" i="3"/>
  <c r="H9" i="3"/>
  <c r="J9" i="3" s="1"/>
  <c r="K8" i="3"/>
  <c r="I8" i="3"/>
  <c r="H8" i="3"/>
  <c r="J8" i="3" s="1"/>
  <c r="L20" i="2"/>
  <c r="J20" i="2"/>
  <c r="G20" i="2"/>
  <c r="L19" i="2"/>
  <c r="J19" i="2"/>
  <c r="G19" i="2"/>
  <c r="H19" i="2" s="1"/>
  <c r="L18" i="2"/>
  <c r="J18" i="2"/>
  <c r="H18" i="2"/>
  <c r="G18" i="2"/>
  <c r="L17" i="2"/>
  <c r="J17" i="2"/>
  <c r="G17" i="2"/>
  <c r="J16" i="2"/>
  <c r="G16" i="2"/>
  <c r="H16" i="2" s="1"/>
  <c r="L16" i="2" s="1"/>
  <c r="J15" i="2"/>
  <c r="G15" i="2"/>
  <c r="H15" i="2" s="1"/>
  <c r="L15" i="2" s="1"/>
  <c r="J14" i="2"/>
  <c r="G14" i="2"/>
  <c r="H14" i="2" s="1"/>
  <c r="L14" i="2" s="1"/>
  <c r="J13" i="2"/>
  <c r="G13" i="2"/>
  <c r="H13" i="2" s="1"/>
  <c r="L13" i="2" s="1"/>
  <c r="J12" i="2"/>
  <c r="G12" i="2"/>
  <c r="H12" i="2" s="1"/>
  <c r="L12" i="2" s="1"/>
  <c r="J11" i="2"/>
  <c r="G11" i="2"/>
  <c r="H11" i="2" s="1"/>
  <c r="L11" i="2" s="1"/>
  <c r="J10" i="2"/>
  <c r="G10" i="2"/>
  <c r="H10" i="2" s="1"/>
  <c r="L10" i="2" s="1"/>
  <c r="J9" i="2"/>
  <c r="G9" i="2"/>
  <c r="H9" i="2" s="1"/>
  <c r="L9" i="2" s="1"/>
  <c r="N8" i="2"/>
  <c r="I13" i="3" s="1"/>
  <c r="K13" i="3" s="1"/>
  <c r="J8" i="2"/>
  <c r="H8" i="2"/>
  <c r="L8" i="2" s="1"/>
  <c r="G8" i="2"/>
  <c r="H7" i="2"/>
  <c r="L20" i="1"/>
  <c r="J20" i="1"/>
  <c r="H20" i="1"/>
  <c r="G20" i="1"/>
  <c r="J19" i="1"/>
  <c r="H19" i="1"/>
  <c r="L19" i="1" s="1"/>
  <c r="G19" i="1"/>
  <c r="J18" i="1"/>
  <c r="H18" i="1"/>
  <c r="L18" i="1" s="1"/>
  <c r="G18" i="1"/>
  <c r="J17" i="1"/>
  <c r="G17" i="1"/>
  <c r="L17" i="1" s="1"/>
  <c r="J16" i="1"/>
  <c r="G16" i="1"/>
  <c r="L16" i="1" s="1"/>
  <c r="J15" i="1"/>
  <c r="H15" i="1"/>
  <c r="L15" i="1" s="1"/>
  <c r="G15" i="1"/>
  <c r="J14" i="1"/>
  <c r="G14" i="1"/>
  <c r="H14" i="1" s="1"/>
  <c r="L14" i="1" s="1"/>
  <c r="J13" i="1"/>
  <c r="H13" i="1"/>
  <c r="L13" i="1" s="1"/>
  <c r="G13" i="1"/>
  <c r="J12" i="1"/>
  <c r="G12" i="1"/>
  <c r="H12" i="1" s="1"/>
  <c r="L12" i="1" s="1"/>
  <c r="J11" i="1"/>
  <c r="H11" i="1"/>
  <c r="L11" i="1" s="1"/>
  <c r="G11" i="1"/>
  <c r="J10" i="1"/>
  <c r="G10" i="1"/>
  <c r="H10" i="1" s="1"/>
  <c r="L10" i="1" s="1"/>
  <c r="J9" i="1"/>
  <c r="H9" i="1"/>
  <c r="L9" i="1" s="1"/>
  <c r="G9" i="1"/>
  <c r="N8" i="1"/>
  <c r="H14" i="3" s="1"/>
  <c r="J8" i="1"/>
  <c r="G8" i="1"/>
  <c r="H8" i="1" s="1"/>
  <c r="L8" i="1" s="1"/>
  <c r="H7" i="1"/>
  <c r="J13" i="3" l="1"/>
  <c r="K14" i="3"/>
  <c r="J14" i="3"/>
</calcChain>
</file>

<file path=xl/comments1.xml><?xml version="1.0" encoding="utf-8"?>
<comments xmlns="http://schemas.openxmlformats.org/spreadsheetml/2006/main">
  <authors>
    <author/>
  </authors>
  <commentList>
    <comment ref="I9" authorId="0" shapeId="0">
      <text>
        <r>
          <rPr>
            <sz val="10"/>
            <color rgb="FF000000"/>
            <rFont val="Arial"/>
            <family val="2"/>
            <charset val="186"/>
          </rPr>
          <t>Pataisyta klaida, buvo 4
	-Dainius Tamosiunas</t>
        </r>
      </text>
    </comment>
  </commentList>
</comments>
</file>

<file path=xl/sharedStrings.xml><?xml version="1.0" encoding="utf-8"?>
<sst xmlns="http://schemas.openxmlformats.org/spreadsheetml/2006/main" count="265" uniqueCount="85">
  <si>
    <t>Laiko limitas</t>
  </si>
  <si>
    <t>Koeficientas</t>
  </si>
  <si>
    <t>TOURISM / Suvestinė</t>
  </si>
  <si>
    <t>TOURISM / OR1</t>
  </si>
  <si>
    <t>TOURISM / OR2</t>
  </si>
  <si>
    <t>Borto Nr.</t>
  </si>
  <si>
    <t>Vairuotojas</t>
  </si>
  <si>
    <t>II Vairuotojas</t>
  </si>
  <si>
    <t>Startas</t>
  </si>
  <si>
    <t>Finišas</t>
  </si>
  <si>
    <t>Komanda</t>
  </si>
  <si>
    <t>Laikas</t>
  </si>
  <si>
    <t>I Vairuotojas</t>
  </si>
  <si>
    <t>Ekipažo narys</t>
  </si>
  <si>
    <t>OR1</t>
  </si>
  <si>
    <t>OR2</t>
  </si>
  <si>
    <t>Taškų suma</t>
  </si>
  <si>
    <t>NS ruožai</t>
  </si>
  <si>
    <t>Vieta</t>
  </si>
  <si>
    <t>Neįskaityta taškų</t>
  </si>
  <si>
    <t>Baudos už neįskaitytus taškus</t>
  </si>
  <si>
    <t>Bauda už greičio viršijimą</t>
  </si>
  <si>
    <t>Bendras laikas</t>
  </si>
  <si>
    <t>Taškai už OR</t>
  </si>
  <si>
    <t>Bauda už tašką</t>
  </si>
  <si>
    <t>Minimalus laikas</t>
  </si>
  <si>
    <t>T-15</t>
  </si>
  <si>
    <t>pasienis.lt / 4x4sport.lt</t>
  </si>
  <si>
    <t>T-14</t>
  </si>
  <si>
    <t>Virginijus Liepis</t>
  </si>
  <si>
    <t>Nerijus Liutkauskas</t>
  </si>
  <si>
    <t>Dovydas Jasaitis</t>
  </si>
  <si>
    <t>Erik Vilkanec</t>
  </si>
  <si>
    <t>Arminas Varpulis</t>
  </si>
  <si>
    <t>T-04</t>
  </si>
  <si>
    <t>Darius Kasakaitis</t>
  </si>
  <si>
    <t>Kęstutis Juškevičius</t>
  </si>
  <si>
    <t>T-20</t>
  </si>
  <si>
    <t>Darius Grinys</t>
  </si>
  <si>
    <t>Mindaugas Jankus</t>
  </si>
  <si>
    <t>T-12</t>
  </si>
  <si>
    <t>Antanas Šlajus</t>
  </si>
  <si>
    <t>Mindaugas Aškelėnas</t>
  </si>
  <si>
    <t>T-08</t>
  </si>
  <si>
    <t>Nerijus Levickas</t>
  </si>
  <si>
    <t>Paulius Anoškinas</t>
  </si>
  <si>
    <t>T-19</t>
  </si>
  <si>
    <t>JUANT</t>
  </si>
  <si>
    <t>Antanas Stepulaitis</t>
  </si>
  <si>
    <t>Justina Rakauskaitė</t>
  </si>
  <si>
    <t>Vytautas Kružikas</t>
  </si>
  <si>
    <t>T-02</t>
  </si>
  <si>
    <t>Artūras Račkauskas</t>
  </si>
  <si>
    <t>Gediminas Račkauskas</t>
  </si>
  <si>
    <t>T-09</t>
  </si>
  <si>
    <t>Rimvydas ir ko</t>
  </si>
  <si>
    <t>Rimvydas Dilys</t>
  </si>
  <si>
    <t>Rimantas Dilys</t>
  </si>
  <si>
    <t>Povilas Paulauskas</t>
  </si>
  <si>
    <t>T-11</t>
  </si>
  <si>
    <t>Darius Vagonis</t>
  </si>
  <si>
    <t>Tomas Dabkus</t>
  </si>
  <si>
    <t>KLASMANN</t>
  </si>
  <si>
    <t>4x4sport.lt</t>
  </si>
  <si>
    <t>Jurgis Vosylius</t>
  </si>
  <si>
    <t>Poli</t>
  </si>
  <si>
    <t>T-22</t>
  </si>
  <si>
    <t>Dovydas Sirbikė</t>
  </si>
  <si>
    <t>Rėnius Jurėnas</t>
  </si>
  <si>
    <t>T-21</t>
  </si>
  <si>
    <t>Dalius Lagunavičius</t>
  </si>
  <si>
    <t>Vidmantas Urbonovič</t>
  </si>
  <si>
    <t>DEILMANN</t>
  </si>
  <si>
    <t>T-23</t>
  </si>
  <si>
    <t>Dovydas Šernas</t>
  </si>
  <si>
    <t>Ignas Jankevičius</t>
  </si>
  <si>
    <t>NS</t>
  </si>
  <si>
    <t>Nijolė Šlajienė</t>
  </si>
  <si>
    <t>Raminta Grigaitytė</t>
  </si>
  <si>
    <t>4x4Pasvalys</t>
  </si>
  <si>
    <t>Domantas Stačkūnas</t>
  </si>
  <si>
    <t>NF</t>
  </si>
  <si>
    <t>Benas Repinskas</t>
  </si>
  <si>
    <t>Arnas Vaičikauskas</t>
  </si>
  <si>
    <t>2018 m. Lietuvos automobilių bekelės lenktynių taurės III etapas "4x4 perimetras. Pasvalys"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</si>
</sst>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&quot;:&quot;mm&quot;:&quot;ss"/>
    <numFmt numFmtId="165" formatCode="m/d/yyyy\ h:mm:ss"/>
    <numFmt numFmtId="166" formatCode="m\-d"/>
  </numFmts>
  <fonts count="10">
    <font>
      <sz val="10"/>
      <color rgb="FF000000"/>
      <name val="Arial"/>
    </font>
    <font>
      <sz val="10"/>
      <name val="Open Sans"/>
    </font>
    <font>
      <sz val="10"/>
      <color rgb="FFD9D9D9"/>
      <name val="Open Sans"/>
    </font>
    <font>
      <b/>
      <sz val="10"/>
      <name val="Open Sans"/>
    </font>
    <font>
      <sz val="10"/>
      <color rgb="FFFFFFFF"/>
      <name val="Open Sans"/>
    </font>
    <font>
      <sz val="10"/>
      <name val="Open Sans"/>
    </font>
    <font>
      <u/>
      <sz val="10"/>
      <color rgb="FF0000FF"/>
      <name val="Open Sans"/>
    </font>
    <font>
      <sz val="10"/>
      <color rgb="FFFF0000"/>
      <name val="Open Sans"/>
    </font>
    <font>
      <u/>
      <sz val="10"/>
      <color rgb="FF000000"/>
      <name val="Open Sans"/>
    </font>
    <font>
      <sz val="10"/>
      <color rgb="FF000000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CC00"/>
        <bgColor rgb="FFFFCC0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4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6" fontId="1" fillId="0" borderId="1" xfId="0" applyNumberFormat="1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6" fontId="1" fillId="5" borderId="1" xfId="0" applyNumberFormat="1" applyFont="1" applyFill="1" applyBorder="1" applyAlignment="1">
      <alignment horizontal="center" vertical="center"/>
    </xf>
    <xf numFmtId="4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46" fontId="1" fillId="0" borderId="0" xfId="0" applyNumberFormat="1" applyFont="1" applyAlignment="1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5" fillId="5" borderId="0" xfId="0" applyNumberFormat="1" applyFont="1" applyFill="1" applyAlignment="1">
      <alignment horizontal="center"/>
    </xf>
    <xf numFmtId="0" fontId="5" fillId="5" borderId="0" xfId="0" applyFont="1" applyFill="1" applyAlignment="1">
      <alignment horizontal="center"/>
    </xf>
    <xf numFmtId="164" fontId="1" fillId="5" borderId="0" xfId="0" applyNumberFormat="1" applyFont="1" applyFill="1" applyAlignment="1">
      <alignment horizontal="center" vertical="center"/>
    </xf>
    <xf numFmtId="46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46" fontId="1" fillId="5" borderId="0" xfId="0" applyNumberFormat="1" applyFont="1" applyFill="1" applyAlignment="1">
      <alignment horizontal="center" vertical="center"/>
    </xf>
    <xf numFmtId="0" fontId="1" fillId="0" borderId="0" xfId="0" applyFont="1" applyAlignment="1"/>
    <xf numFmtId="0" fontId="7" fillId="0" borderId="0" xfId="0" applyFont="1" applyAlignment="1"/>
    <xf numFmtId="0" fontId="8" fillId="0" borderId="1" xfId="0" applyFont="1" applyBorder="1" applyAlignment="1">
      <alignment horizontal="center"/>
    </xf>
    <xf numFmtId="166" fontId="1" fillId="4" borderId="1" xfId="0" applyNumberFormat="1" applyFont="1" applyFill="1" applyBorder="1" applyAlignment="1">
      <alignment horizontal="center" vertical="center"/>
    </xf>
    <xf numFmtId="165" fontId="1" fillId="0" borderId="0" xfId="0" applyNumberFormat="1" applyFont="1"/>
    <xf numFmtId="0" fontId="0" fillId="0" borderId="0" xfId="0" applyFont="1" applyAlignment="1"/>
    <xf numFmtId="0" fontId="3" fillId="3" borderId="0" xfId="0" applyFont="1" applyFill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657225</xdr:colOff>
      <xdr:row>0</xdr:row>
      <xdr:rowOff>9525</xdr:rowOff>
    </xdr:from>
    <xdr:ext cx="1533525" cy="109537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657225</xdr:colOff>
      <xdr:row>0</xdr:row>
      <xdr:rowOff>9525</xdr:rowOff>
    </xdr:from>
    <xdr:ext cx="1533525" cy="1095375"/>
    <xdr:pic>
      <xdr:nvPicPr>
        <xdr:cNvPr id="2" name="image1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847725</xdr:colOff>
      <xdr:row>0</xdr:row>
      <xdr:rowOff>247650</xdr:rowOff>
    </xdr:from>
    <xdr:ext cx="1495425" cy="1076325"/>
    <xdr:pic>
      <xdr:nvPicPr>
        <xdr:cNvPr id="2" name="image2.png" title="Vaizdas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81500" y="247650"/>
          <a:ext cx="1495425" cy="1076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4x4sport.lt/" TargetMode="External"/><Relationship Id="rId1" Type="http://schemas.openxmlformats.org/officeDocument/2006/relationships/hyperlink" Target="http://4x4sport.lt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AE1001"/>
  <sheetViews>
    <sheetView workbookViewId="0">
      <selection activeCell="E27" sqref="E27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3.5703125" customWidth="1"/>
    <col min="4" max="4" width="23.5703125" hidden="1" customWidth="1"/>
    <col min="5" max="5" width="11.85546875" customWidth="1"/>
    <col min="6" max="6" width="12.5703125" customWidth="1"/>
    <col min="7" max="7" width="12" customWidth="1"/>
    <col min="8" max="8" width="12" hidden="1" customWidth="1"/>
    <col min="12" max="12" width="15.42578125" customWidth="1"/>
    <col min="15" max="15" width="14.42578125" hidden="1"/>
    <col min="16" max="21" width="0" hidden="1" customWidth="1"/>
  </cols>
  <sheetData>
    <row r="1" spans="1:31" ht="84.75" customHeight="1">
      <c r="A1" s="1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2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 t="s">
        <v>0</v>
      </c>
      <c r="Q2" s="4">
        <v>0.25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2.75">
      <c r="A3" s="1"/>
      <c r="B3" s="40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2"/>
      <c r="P3" s="5" t="s">
        <v>1</v>
      </c>
      <c r="Q3" s="5">
        <v>1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75">
      <c r="A4" s="1"/>
      <c r="B4" s="41" t="s">
        <v>84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2.75">
      <c r="A5" s="1"/>
      <c r="B5" s="38" t="s">
        <v>3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2.75">
      <c r="A6" s="1"/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5.25" customHeight="1">
      <c r="A7" s="1"/>
      <c r="B7" s="8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11</v>
      </c>
      <c r="H7" s="8" t="str">
        <f>CONCATENATE("Laiko limitas ",TEXT(Q2,"hh:mm:ss"))</f>
        <v>Laiko limitas 06:00:00</v>
      </c>
      <c r="I7" s="8" t="s">
        <v>19</v>
      </c>
      <c r="J7" s="8" t="s">
        <v>20</v>
      </c>
      <c r="K7" s="8" t="s">
        <v>21</v>
      </c>
      <c r="L7" s="8" t="s">
        <v>22</v>
      </c>
      <c r="M7" s="9" t="s">
        <v>18</v>
      </c>
      <c r="N7" s="8" t="s">
        <v>23</v>
      </c>
      <c r="O7" s="3"/>
      <c r="P7" s="3" t="s">
        <v>24</v>
      </c>
      <c r="Q7" s="3" t="s">
        <v>25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2.75">
      <c r="A8" s="11"/>
      <c r="B8" s="10" t="s">
        <v>34</v>
      </c>
      <c r="C8" s="12" t="s">
        <v>35</v>
      </c>
      <c r="D8" s="12" t="s">
        <v>36</v>
      </c>
      <c r="E8" s="13">
        <v>0.30416666666666664</v>
      </c>
      <c r="F8" s="13">
        <v>0.47598379629629628</v>
      </c>
      <c r="G8" s="15">
        <f t="shared" ref="G8:G20" si="0">IF(OR($E8="",$F8=""),"Need data",IF($E8="NS","NS",IF($F8="NF","NF",$F8-$E8)))</f>
        <v>0.17181712962962964</v>
      </c>
      <c r="H8" s="15" t="str">
        <f t="shared" ref="H8:H15" si="1">IF(OR($G8="Need data",$G8="NS",$G8="NF",$G8&lt;=$Q$2),"","V.L.N.")</f>
        <v/>
      </c>
      <c r="I8" s="16">
        <v>0</v>
      </c>
      <c r="J8" s="18">
        <f t="shared" ref="J8:J20" si="2">I8*$P$8</f>
        <v>0</v>
      </c>
      <c r="K8" s="15">
        <v>9.0277777777777769E-3</v>
      </c>
      <c r="L8" s="15">
        <f t="shared" ref="L8:L20" si="3">IF(OR($E8="",$F8=""),"Need data",IF($E8="NS","NS",IF($F8="NF","NF",IF($H8="V.L.N.","V.L.N.",$G8+$J8+$K8))))</f>
        <v>0.18084490740740741</v>
      </c>
      <c r="M8" s="17">
        <v>1</v>
      </c>
      <c r="N8" s="14">
        <f>O8*$Q$3</f>
        <v>100</v>
      </c>
      <c r="O8" s="14">
        <v>100</v>
      </c>
      <c r="P8" s="4">
        <v>3.472222222222222E-3</v>
      </c>
      <c r="Q8" s="4">
        <v>1.1805555555555555E-2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2.75">
      <c r="A9" s="11"/>
      <c r="B9" s="10" t="s">
        <v>40</v>
      </c>
      <c r="C9" s="12" t="s">
        <v>41</v>
      </c>
      <c r="D9" s="20" t="s">
        <v>42</v>
      </c>
      <c r="E9" s="13">
        <v>0.31041666666666667</v>
      </c>
      <c r="F9" s="13">
        <v>0.49178240740740742</v>
      </c>
      <c r="G9" s="15">
        <f t="shared" si="0"/>
        <v>0.18136574074074074</v>
      </c>
      <c r="H9" s="15" t="str">
        <f t="shared" si="1"/>
        <v/>
      </c>
      <c r="I9" s="16">
        <v>0</v>
      </c>
      <c r="J9" s="18">
        <f t="shared" si="2"/>
        <v>0</v>
      </c>
      <c r="K9" s="15">
        <v>3.0092592592592593E-3</v>
      </c>
      <c r="L9" s="15">
        <f t="shared" si="3"/>
        <v>0.18437500000000001</v>
      </c>
      <c r="M9" s="17">
        <v>2</v>
      </c>
      <c r="N9" s="14">
        <v>84</v>
      </c>
      <c r="O9" s="14">
        <v>82</v>
      </c>
      <c r="P9" s="19"/>
      <c r="Q9" s="2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2.75">
      <c r="A10" s="11"/>
      <c r="B10" s="10" t="s">
        <v>46</v>
      </c>
      <c r="C10" s="12" t="s">
        <v>48</v>
      </c>
      <c r="D10" s="20" t="s">
        <v>49</v>
      </c>
      <c r="E10" s="13">
        <v>0.29583333333333334</v>
      </c>
      <c r="F10" s="13">
        <v>0.47192129629629631</v>
      </c>
      <c r="G10" s="15">
        <f t="shared" si="0"/>
        <v>0.17608796296296297</v>
      </c>
      <c r="H10" s="15" t="str">
        <f t="shared" si="1"/>
        <v/>
      </c>
      <c r="I10" s="16">
        <v>0</v>
      </c>
      <c r="J10" s="18">
        <f t="shared" si="2"/>
        <v>0</v>
      </c>
      <c r="K10" s="15">
        <v>1.1111111111111112E-2</v>
      </c>
      <c r="L10" s="15">
        <f t="shared" si="3"/>
        <v>0.18719907407407407</v>
      </c>
      <c r="M10" s="17">
        <v>3</v>
      </c>
      <c r="N10" s="14">
        <v>74</v>
      </c>
      <c r="O10" s="14">
        <v>70</v>
      </c>
      <c r="P10" s="1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.75">
      <c r="A11" s="11"/>
      <c r="B11" s="10" t="s">
        <v>28</v>
      </c>
      <c r="C11" s="12" t="s">
        <v>29</v>
      </c>
      <c r="D11" s="20" t="s">
        <v>31</v>
      </c>
      <c r="E11" s="13">
        <v>0.30208333333333331</v>
      </c>
      <c r="F11" s="13">
        <v>0.46076388888888886</v>
      </c>
      <c r="G11" s="15">
        <f t="shared" si="0"/>
        <v>0.15868055555555555</v>
      </c>
      <c r="H11" s="15" t="str">
        <f t="shared" si="1"/>
        <v/>
      </c>
      <c r="I11" s="16">
        <v>6</v>
      </c>
      <c r="J11" s="18">
        <f t="shared" si="2"/>
        <v>2.0833333333333332E-2</v>
      </c>
      <c r="K11" s="15">
        <v>8.3333333333333332E-3</v>
      </c>
      <c r="L11" s="15">
        <f t="shared" si="3"/>
        <v>0.18784722222222222</v>
      </c>
      <c r="M11" s="17">
        <v>4</v>
      </c>
      <c r="N11" s="14">
        <v>64</v>
      </c>
      <c r="O11" s="16">
        <v>59</v>
      </c>
      <c r="P11" s="1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.75">
      <c r="A12" s="11"/>
      <c r="B12" s="10" t="s">
        <v>59</v>
      </c>
      <c r="C12" s="12" t="s">
        <v>60</v>
      </c>
      <c r="D12" s="20" t="s">
        <v>61</v>
      </c>
      <c r="E12" s="13">
        <v>0.3</v>
      </c>
      <c r="F12" s="13">
        <v>0.4689814814814815</v>
      </c>
      <c r="G12" s="15">
        <f t="shared" si="0"/>
        <v>0.16898148148148151</v>
      </c>
      <c r="H12" s="15" t="str">
        <f t="shared" si="1"/>
        <v/>
      </c>
      <c r="I12" s="16">
        <v>2</v>
      </c>
      <c r="J12" s="18">
        <f t="shared" si="2"/>
        <v>6.9444444444444441E-3</v>
      </c>
      <c r="K12" s="15">
        <v>2.2685185185185187E-2</v>
      </c>
      <c r="L12" s="15">
        <f t="shared" si="3"/>
        <v>0.19861111111111115</v>
      </c>
      <c r="M12" s="17">
        <v>5</v>
      </c>
      <c r="N12" s="14">
        <v>56</v>
      </c>
      <c r="O12" s="16">
        <v>50</v>
      </c>
      <c r="P12" s="1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2.75">
      <c r="A13" s="11"/>
      <c r="B13" s="10" t="s">
        <v>51</v>
      </c>
      <c r="C13" s="12" t="s">
        <v>52</v>
      </c>
      <c r="D13" s="20" t="s">
        <v>53</v>
      </c>
      <c r="E13" s="13">
        <v>0.30625000000000002</v>
      </c>
      <c r="F13" s="13">
        <v>0.4763310185185185</v>
      </c>
      <c r="G13" s="15">
        <f t="shared" si="0"/>
        <v>0.17008101851851848</v>
      </c>
      <c r="H13" s="15" t="str">
        <f t="shared" si="1"/>
        <v/>
      </c>
      <c r="I13" s="16">
        <v>3</v>
      </c>
      <c r="J13" s="18">
        <f t="shared" si="2"/>
        <v>1.0416666666666666E-2</v>
      </c>
      <c r="K13" s="15">
        <v>3.4027777777777775E-2</v>
      </c>
      <c r="L13" s="15">
        <f t="shared" si="3"/>
        <v>0.2145254629629629</v>
      </c>
      <c r="M13" s="17">
        <v>6</v>
      </c>
      <c r="N13" s="14">
        <v>49</v>
      </c>
      <c r="O13" s="22">
        <v>42</v>
      </c>
      <c r="P13" s="1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2.75">
      <c r="A14" s="11"/>
      <c r="B14" s="10" t="s">
        <v>37</v>
      </c>
      <c r="C14" s="12" t="s">
        <v>38</v>
      </c>
      <c r="D14" s="20" t="s">
        <v>39</v>
      </c>
      <c r="E14" s="13">
        <v>0.29375000000000001</v>
      </c>
      <c r="F14" s="13">
        <v>0.46273148148148147</v>
      </c>
      <c r="G14" s="15">
        <f t="shared" si="0"/>
        <v>0.16898148148148145</v>
      </c>
      <c r="H14" s="15" t="str">
        <f t="shared" si="1"/>
        <v/>
      </c>
      <c r="I14" s="16">
        <v>4</v>
      </c>
      <c r="J14" s="18">
        <f t="shared" si="2"/>
        <v>1.3888888888888888E-2</v>
      </c>
      <c r="K14" s="15">
        <v>3.4722222222222224E-2</v>
      </c>
      <c r="L14" s="15">
        <f t="shared" si="3"/>
        <v>0.21759259259259256</v>
      </c>
      <c r="M14" s="17">
        <v>7</v>
      </c>
      <c r="N14" s="14">
        <v>42</v>
      </c>
      <c r="O14" s="22">
        <v>35</v>
      </c>
      <c r="P14" s="1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2.75">
      <c r="A15" s="11"/>
      <c r="B15" s="10" t="s">
        <v>43</v>
      </c>
      <c r="C15" s="12" t="s">
        <v>44</v>
      </c>
      <c r="D15" s="20" t="s">
        <v>45</v>
      </c>
      <c r="E15" s="13">
        <v>0.30833333333333335</v>
      </c>
      <c r="F15" s="13">
        <v>0.5493865740740741</v>
      </c>
      <c r="G15" s="15">
        <f t="shared" si="0"/>
        <v>0.24105324074074075</v>
      </c>
      <c r="H15" s="15" t="str">
        <f t="shared" si="1"/>
        <v/>
      </c>
      <c r="I15" s="16">
        <v>0</v>
      </c>
      <c r="J15" s="18">
        <f t="shared" si="2"/>
        <v>0</v>
      </c>
      <c r="K15" s="15">
        <v>1.7824074074074076E-2</v>
      </c>
      <c r="L15" s="15">
        <f t="shared" si="3"/>
        <v>0.2588773148148148</v>
      </c>
      <c r="M15" s="17">
        <v>8</v>
      </c>
      <c r="N15" s="14">
        <v>36</v>
      </c>
      <c r="O15" s="22">
        <v>28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.75">
      <c r="A16" s="11"/>
      <c r="B16" s="10" t="s">
        <v>66</v>
      </c>
      <c r="C16" s="12" t="s">
        <v>67</v>
      </c>
      <c r="D16" s="20" t="s">
        <v>68</v>
      </c>
      <c r="E16" s="13">
        <v>0.31666666666666665</v>
      </c>
      <c r="F16" s="13">
        <v>0.54820601851851847</v>
      </c>
      <c r="G16" s="15">
        <f t="shared" si="0"/>
        <v>0.23153935185185182</v>
      </c>
      <c r="H16" s="15"/>
      <c r="I16" s="16">
        <v>2</v>
      </c>
      <c r="J16" s="18">
        <f t="shared" si="2"/>
        <v>6.9444444444444441E-3</v>
      </c>
      <c r="K16" s="15">
        <v>2.2916666666666665E-2</v>
      </c>
      <c r="L16" s="15">
        <f t="shared" si="3"/>
        <v>0.26140046296296293</v>
      </c>
      <c r="M16" s="17">
        <v>9</v>
      </c>
      <c r="N16" s="14">
        <v>30</v>
      </c>
      <c r="O16" s="22">
        <v>22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.75">
      <c r="A17" s="11"/>
      <c r="B17" s="10" t="s">
        <v>73</v>
      </c>
      <c r="C17" s="12" t="s">
        <v>74</v>
      </c>
      <c r="D17" s="20" t="s">
        <v>75</v>
      </c>
      <c r="E17" s="13">
        <v>0.31458333333333333</v>
      </c>
      <c r="F17" s="13">
        <v>0.54807870370370371</v>
      </c>
      <c r="G17" s="15">
        <f t="shared" si="0"/>
        <v>0.23349537037037038</v>
      </c>
      <c r="H17" s="15"/>
      <c r="I17" s="16">
        <v>2</v>
      </c>
      <c r="J17" s="18">
        <f t="shared" si="2"/>
        <v>6.9444444444444441E-3</v>
      </c>
      <c r="K17" s="15">
        <v>3.9814814814814817E-2</v>
      </c>
      <c r="L17" s="15">
        <f t="shared" si="3"/>
        <v>0.28025462962962966</v>
      </c>
      <c r="M17" s="17">
        <v>10</v>
      </c>
      <c r="N17" s="14">
        <v>25</v>
      </c>
      <c r="O17" s="22">
        <v>16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2.75">
      <c r="A18" s="11"/>
      <c r="B18" s="10" t="s">
        <v>69</v>
      </c>
      <c r="C18" s="12" t="s">
        <v>70</v>
      </c>
      <c r="D18" s="20" t="s">
        <v>71</v>
      </c>
      <c r="E18" s="13">
        <v>0.3125</v>
      </c>
      <c r="F18" s="13">
        <v>0.54275462962962961</v>
      </c>
      <c r="G18" s="15">
        <f t="shared" si="0"/>
        <v>0.23025462962962961</v>
      </c>
      <c r="H18" s="15" t="str">
        <f t="shared" ref="H18:H20" si="4">IF(OR($G18="Need data",$G18="NS",$G18="NF",$G18&lt;=$Q$2),"","V.L.N.")</f>
        <v/>
      </c>
      <c r="I18" s="16">
        <v>0</v>
      </c>
      <c r="J18" s="18">
        <f t="shared" si="2"/>
        <v>0</v>
      </c>
      <c r="K18" s="15">
        <v>5.6944444444444443E-2</v>
      </c>
      <c r="L18" s="15">
        <f t="shared" si="3"/>
        <v>0.28719907407407408</v>
      </c>
      <c r="M18" s="17">
        <v>11</v>
      </c>
      <c r="N18" s="14">
        <v>20</v>
      </c>
      <c r="O18" s="22">
        <v>10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2.75">
      <c r="A19" s="11"/>
      <c r="B19" s="10" t="s">
        <v>26</v>
      </c>
      <c r="C19" s="12" t="s">
        <v>30</v>
      </c>
      <c r="D19" s="20" t="s">
        <v>32</v>
      </c>
      <c r="E19" s="13">
        <v>0.29166666666666669</v>
      </c>
      <c r="F19" s="24">
        <v>0.35515046296296299</v>
      </c>
      <c r="G19" s="15">
        <f t="shared" si="0"/>
        <v>6.3483796296296302E-2</v>
      </c>
      <c r="H19" s="15" t="str">
        <f t="shared" si="4"/>
        <v/>
      </c>
      <c r="I19" s="16">
        <v>209</v>
      </c>
      <c r="J19" s="18">
        <f t="shared" si="2"/>
        <v>0.72569444444444442</v>
      </c>
      <c r="K19" s="15">
        <v>0</v>
      </c>
      <c r="L19" s="15">
        <f t="shared" si="3"/>
        <v>0.78917824074074072</v>
      </c>
      <c r="M19" s="17">
        <v>12</v>
      </c>
      <c r="N19" s="14">
        <v>15</v>
      </c>
      <c r="O19" s="2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2.75">
      <c r="A20" s="11"/>
      <c r="B20" s="10" t="s">
        <v>54</v>
      </c>
      <c r="C20" s="12" t="s">
        <v>56</v>
      </c>
      <c r="D20" s="20" t="s">
        <v>57</v>
      </c>
      <c r="E20" s="13">
        <v>0.29791666666666666</v>
      </c>
      <c r="F20" s="14" t="s">
        <v>81</v>
      </c>
      <c r="G20" s="15" t="str">
        <f t="shared" si="0"/>
        <v>NF</v>
      </c>
      <c r="H20" s="15" t="str">
        <f t="shared" si="4"/>
        <v/>
      </c>
      <c r="I20" s="16">
        <v>0</v>
      </c>
      <c r="J20" s="18">
        <f t="shared" si="2"/>
        <v>0</v>
      </c>
      <c r="K20" s="15">
        <v>0</v>
      </c>
      <c r="L20" s="15" t="str">
        <f t="shared" si="3"/>
        <v>NF</v>
      </c>
      <c r="M20" s="17" t="s">
        <v>81</v>
      </c>
      <c r="N20" s="14" t="s">
        <v>81</v>
      </c>
      <c r="O20" s="25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2.75">
      <c r="A21" s="1"/>
      <c r="B21" s="26"/>
      <c r="C21" s="27"/>
      <c r="D21" s="27"/>
      <c r="E21" s="28"/>
      <c r="F21" s="28"/>
      <c r="G21" s="29"/>
      <c r="H21" s="29"/>
      <c r="I21" s="30"/>
      <c r="J21" s="31"/>
      <c r="K21" s="29"/>
      <c r="L21" s="29"/>
      <c r="M21" s="30"/>
      <c r="N21" s="30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2.75">
      <c r="A22" s="1"/>
      <c r="E22" s="2"/>
      <c r="F22" s="2"/>
      <c r="G22" s="2"/>
      <c r="H22" s="2"/>
      <c r="I22" s="2"/>
      <c r="J22" s="2"/>
      <c r="K22" s="2"/>
      <c r="L22" s="2"/>
      <c r="M22" s="36"/>
      <c r="N22" s="3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2.75">
      <c r="A23" s="11"/>
      <c r="B23" s="3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2.75">
      <c r="A24" s="11"/>
      <c r="B24" s="3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2.75">
      <c r="A25" s="11"/>
      <c r="B25" s="3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2.7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.7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.7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.7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.7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.7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.7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7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7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.7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7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7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.7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.7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.7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7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.7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7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.7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7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7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7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.7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.7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7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.7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7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.7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.7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7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.7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.7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.7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7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7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7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7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.7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.7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.7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7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7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7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7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7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7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.7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7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.7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.7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.7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.7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.7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.7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.7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.7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.7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.7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.7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.7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.7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.7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.7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.7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.7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.7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.7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.7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.7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.7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.7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.7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.7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.7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.7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.7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.7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.7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.7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.7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.7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.7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.7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.7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.7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.7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.7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.7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.7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.7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.7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.7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.7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.7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.7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.7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.7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.7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.7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.7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.7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.7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.7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.7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.7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.7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.7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.7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.7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.7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.7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.7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.7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.7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.7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.7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.7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.7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.7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.7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.7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.7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.7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.7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.7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.7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.7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.7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.7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.7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.7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.7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.7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.7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.7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.7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.7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.7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.7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.7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.7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.7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.7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.7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.7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.7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.7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.7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.7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.7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.7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.7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.7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.7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.7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.7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.7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.7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.7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.7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.7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.7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.7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.7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.7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.7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.7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.7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.7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.7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.7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.7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.7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.7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.7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.7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.7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.7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.7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.7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.7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.7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.7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.7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.7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.7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.7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.7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.7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.7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.7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.7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.7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.7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.7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.7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.7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.7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.7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.7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.7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.7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.7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.7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.7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.7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.7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.7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.7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.7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.7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.7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.7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.7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.7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.7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.7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.7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.7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.7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.7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.7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.7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.7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.7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.7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.7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.7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.7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.7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.7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.7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.7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.7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.7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.7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.7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.7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.7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.7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.7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.7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.7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.7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.7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.7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.7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.7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.7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.7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.7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.7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.7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.7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.7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.7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.7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.7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.7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.7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.7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.7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.7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.7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.7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.7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.7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.7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.7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.7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.7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.7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.7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.7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.7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.7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.7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.7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.7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.7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.7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.7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.7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.7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.7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.7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.7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.7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.7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.7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.7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.7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.7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.7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.7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.7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.7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.7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.7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.7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.7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.7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.7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.7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.7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.7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.7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.7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.7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.7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.7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.7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.7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.7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.7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.7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.7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.7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.7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.7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.7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.7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.7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.7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.7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.7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.7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.7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.7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.7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.7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.7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.7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.7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.7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.7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.7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.7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.7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.7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.7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.7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.7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.7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.7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.7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.7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.7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.7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.7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.7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.7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.7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.7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.7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.7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.7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.7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.7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.7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.7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.7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.7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.7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.7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.7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.7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.7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.7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.7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.7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.7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.7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.7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.7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.7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.7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.7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.7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.7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.7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.7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.7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.7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.7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.7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.7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.7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.7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.7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.7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.7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.7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.7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.7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.7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.7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.7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.7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.7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.7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.7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.7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.7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.7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.7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.7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.7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.7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.7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.7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.7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.7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.7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.7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.7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.7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.7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.7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.7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.7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.7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.7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.7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.7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.7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.7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.7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.7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.7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.7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.7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.7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.7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.7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.7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.7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.7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.7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.7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.7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.7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.7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.7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.7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.7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.7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.7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.7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.7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.7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.7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.7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.7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.7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.7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.7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.7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.7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.7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.7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.7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.7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.7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.7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.7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.7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.7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.7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.7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.7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.7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.7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.7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.7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.7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.7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.7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.7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.7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.7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.7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.7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.7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.7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.7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.7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.7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.7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.7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.7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.7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.7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.7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.7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.7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.7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.7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.7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.7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.7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.7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.7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.7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.7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.7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.7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.7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.7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.7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.7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.7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.7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.7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.7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.7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.7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.7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.7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.7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.7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.7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.7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.7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.7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.7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.7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.7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.7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.7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.7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.7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.7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.7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.7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.7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.7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.7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.7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.7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2.7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2.7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2.7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2.7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2.7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2.7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2.7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2.7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2.7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2.7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2.7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2.7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2.7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2.7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2.7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2.7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2.7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2.7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2.7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2.7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2.7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2.7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2.7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2.7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2.7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2.7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2.7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2.7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2.7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2.7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2.7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2.7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2.7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2.7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2.7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2.7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2.7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2.7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2.7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2.7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2.7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2.7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2.7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2.7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2.7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2.7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2.7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2.7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2.7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2.7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2.7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2.7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2.7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2.7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2.7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2.7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2.7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2.7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2.7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2.7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2.7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2.7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2.7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2.7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2.7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2.7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2.7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2.7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2.7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2.7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2.7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2.7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2.7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2.7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2.7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2.7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2.7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2.7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2.7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2.7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2.7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2.7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2.7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2.7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2.7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2.7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2.7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2.7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2.7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2.7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2.7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2.7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2.7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2.7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2.7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2.7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2.7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2.7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2.7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2.7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2.7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2.7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2.7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2.7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2.7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2.7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2.7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2.7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2.7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2.7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2.7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2.7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2.7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2.7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2.7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2.7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2.7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2.7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2.7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2.7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2.7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2.7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2.7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2.7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2.7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2.7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2.7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2.7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2.7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2.7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2.7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2.7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2.7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2.7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2.7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2.7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2.7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2.7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2.7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2.7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2.7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2.7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2.7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2.7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2.7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2.7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2.7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2.7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2.7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2.7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2.7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2.7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2.7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2.7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2.7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2.7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2.7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2.7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2.7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2.7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2.7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2.7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2.7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2.7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2.7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2.7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2.7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2.7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2.7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2.7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2.7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2.7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2.7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2.7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2.7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2.7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2.7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2.7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2.7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2.7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2.7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2.7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2.7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2.7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2.7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2.7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2.7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2.7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2.7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2.7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2.7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2.7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2.7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2.7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2.7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2.7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2.7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2.7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2.7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2.7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2.7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2.7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2.7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2.7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2.7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2.7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2.7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2.7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2.7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2.7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2.7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2.7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2.7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2.7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2.7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2.7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2.7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2.7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2.7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2.7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2.7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2.7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2.7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2.7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2.7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2.7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2.7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2.7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2.7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2.7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2.7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2.7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2.7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2.7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2.7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2.7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2.7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2.7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2.7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2.7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2.7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2.7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2.7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2.7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2.7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2.7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2.7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2.7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2.7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2.7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2.7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2.7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2.7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2.7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2.7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2.7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2.7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2.7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2.7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2.7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2.7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2.7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2.7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2.7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2.7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2.7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2.7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2.7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2.7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2.7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2.7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2.7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2.7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2.7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2.7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2.7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2.7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2.7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2.7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2.7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2.7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2.7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2.7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2.7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2.7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2.7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2.7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2.7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2.7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2.7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2.7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2.7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2.7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2.7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2.7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2.7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2.7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2.7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2.7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2.7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2.7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2.7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2.7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2.7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2.7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spans="1:31" ht="12.7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 spans="1:31" ht="12.75">
      <c r="A1001" s="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</sheetData>
  <mergeCells count="5">
    <mergeCell ref="M22:N22"/>
    <mergeCell ref="B5:N5"/>
    <mergeCell ref="B1:N1"/>
    <mergeCell ref="B3:N3"/>
    <mergeCell ref="B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outlinePr summaryBelow="0" summaryRight="0"/>
    <pageSetUpPr fitToPage="1"/>
  </sheetPr>
  <dimension ref="A1:AE1001"/>
  <sheetViews>
    <sheetView workbookViewId="0">
      <selection activeCell="C31" sqref="C31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3.5703125" customWidth="1"/>
    <col min="4" max="4" width="23.5703125" hidden="1" customWidth="1"/>
    <col min="5" max="5" width="11.85546875" customWidth="1"/>
    <col min="6" max="6" width="12.5703125" customWidth="1"/>
    <col min="7" max="7" width="12" customWidth="1"/>
    <col min="8" max="8" width="12" hidden="1" customWidth="1"/>
    <col min="12" max="12" width="15.42578125" customWidth="1"/>
    <col min="15" max="15" width="14.42578125" hidden="1"/>
    <col min="16" max="18" width="0" hidden="1" customWidth="1"/>
  </cols>
  <sheetData>
    <row r="1" spans="1:31" ht="84.75" customHeight="1">
      <c r="A1" s="1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2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 t="s">
        <v>0</v>
      </c>
      <c r="Q2" s="4">
        <v>0.16666666666666666</v>
      </c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2.75">
      <c r="A3" s="1"/>
      <c r="B3" s="40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2"/>
      <c r="P3" s="5" t="s">
        <v>1</v>
      </c>
      <c r="Q3" s="5">
        <v>1</v>
      </c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2.75">
      <c r="A4" s="1"/>
      <c r="B4" s="41" t="s">
        <v>84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2.75">
      <c r="A5" s="1"/>
      <c r="B5" s="38" t="s">
        <v>4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ht="12.75">
      <c r="A6" s="1"/>
      <c r="B6" s="6"/>
      <c r="C6" s="6"/>
      <c r="D6" s="6"/>
      <c r="E6" s="6"/>
      <c r="F6" s="6"/>
      <c r="G6" s="6"/>
      <c r="H6" s="6"/>
      <c r="I6" s="7"/>
      <c r="J6" s="7"/>
      <c r="K6" s="7"/>
      <c r="L6" s="7"/>
      <c r="M6" s="7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ht="35.25" customHeight="1">
      <c r="A7" s="1"/>
      <c r="B7" s="8" t="s">
        <v>5</v>
      </c>
      <c r="C7" s="8" t="s">
        <v>6</v>
      </c>
      <c r="D7" s="8" t="s">
        <v>7</v>
      </c>
      <c r="E7" s="8" t="s">
        <v>8</v>
      </c>
      <c r="F7" s="8" t="s">
        <v>9</v>
      </c>
      <c r="G7" s="8" t="s">
        <v>11</v>
      </c>
      <c r="H7" s="8" t="str">
        <f>CONCATENATE("Laiko limitas ",TEXT(Q2,"hh:mm:ss"))</f>
        <v>Laiko limitas 04:00:00</v>
      </c>
      <c r="I7" s="8" t="s">
        <v>19</v>
      </c>
      <c r="J7" s="8" t="s">
        <v>20</v>
      </c>
      <c r="K7" s="8" t="s">
        <v>21</v>
      </c>
      <c r="L7" s="8" t="s">
        <v>22</v>
      </c>
      <c r="M7" s="9" t="s">
        <v>18</v>
      </c>
      <c r="N7" s="8" t="s">
        <v>23</v>
      </c>
      <c r="O7" s="3"/>
      <c r="P7" s="3" t="s">
        <v>24</v>
      </c>
      <c r="Q7" s="3" t="s">
        <v>25</v>
      </c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</row>
    <row r="8" spans="1:31" ht="12.75">
      <c r="A8" s="11"/>
      <c r="B8" s="10" t="s">
        <v>28</v>
      </c>
      <c r="C8" s="12" t="s">
        <v>29</v>
      </c>
      <c r="D8" s="12" t="s">
        <v>31</v>
      </c>
      <c r="E8" s="13">
        <v>0.59722222222222221</v>
      </c>
      <c r="F8" s="13">
        <v>0.69959490740740737</v>
      </c>
      <c r="G8" s="15">
        <f t="shared" ref="G8:G20" si="0">IF(OR($E8="",$F8=""),"Need data",IF($E8="NS","NS",IF($F8="NF","NF",$F8-$E8)))</f>
        <v>0.10237268518518516</v>
      </c>
      <c r="H8" s="15" t="str">
        <f t="shared" ref="H8:H16" si="1">IF(OR($G8="Need data",$G8="NS",$G8="NF",$G8&lt;=$Q$2),"","V.L.N.")</f>
        <v/>
      </c>
      <c r="I8" s="16">
        <v>0</v>
      </c>
      <c r="J8" s="18">
        <f t="shared" ref="J8:J20" si="2">I8*$P$8</f>
        <v>0</v>
      </c>
      <c r="K8" s="15">
        <v>1.2500000000000001E-2</v>
      </c>
      <c r="L8" s="15">
        <f t="shared" ref="L8:L20" si="3">IF(OR($E8="",$F8=""),"Need data",IF($E8="NS","NS",IF($F8="NF","NF",IF($H8="V.L.N.","V.L.N.",$G8+$J8+$K8))))</f>
        <v>0.11487268518518516</v>
      </c>
      <c r="M8" s="17">
        <v>1</v>
      </c>
      <c r="N8" s="14">
        <f>O8*$Q$3</f>
        <v>100</v>
      </c>
      <c r="O8" s="14">
        <v>100</v>
      </c>
      <c r="P8" s="4">
        <v>3.472222222222222E-3</v>
      </c>
      <c r="Q8" s="4">
        <v>1.1805555555555555E-2</v>
      </c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</row>
    <row r="9" spans="1:31" ht="12.75">
      <c r="A9" s="11"/>
      <c r="B9" s="10" t="s">
        <v>43</v>
      </c>
      <c r="C9" s="12" t="s">
        <v>44</v>
      </c>
      <c r="D9" s="20" t="s">
        <v>45</v>
      </c>
      <c r="E9" s="13">
        <v>0.61944444444444446</v>
      </c>
      <c r="F9" s="13">
        <v>0.72696759259259258</v>
      </c>
      <c r="G9" s="15">
        <f t="shared" si="0"/>
        <v>0.10752314814814812</v>
      </c>
      <c r="H9" s="15" t="str">
        <f t="shared" si="1"/>
        <v/>
      </c>
      <c r="I9" s="16">
        <v>0</v>
      </c>
      <c r="J9" s="18">
        <f t="shared" si="2"/>
        <v>0</v>
      </c>
      <c r="K9" s="15">
        <v>1.2500000000000001E-2</v>
      </c>
      <c r="L9" s="15">
        <f t="shared" si="3"/>
        <v>0.12002314814814811</v>
      </c>
      <c r="M9" s="17">
        <v>2</v>
      </c>
      <c r="N9" s="14">
        <v>84</v>
      </c>
      <c r="O9" s="14">
        <v>82</v>
      </c>
      <c r="P9" s="19"/>
      <c r="Q9" s="21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ht="12.75">
      <c r="A10" s="11"/>
      <c r="B10" s="10" t="s">
        <v>51</v>
      </c>
      <c r="C10" s="12" t="s">
        <v>52</v>
      </c>
      <c r="D10" s="20" t="s">
        <v>53</v>
      </c>
      <c r="E10" s="13">
        <v>0.60902777777777772</v>
      </c>
      <c r="F10" s="13">
        <v>0.71127314814814813</v>
      </c>
      <c r="G10" s="15">
        <f t="shared" si="0"/>
        <v>0.1022453703703704</v>
      </c>
      <c r="H10" s="15" t="str">
        <f t="shared" si="1"/>
        <v/>
      </c>
      <c r="I10" s="16">
        <v>0</v>
      </c>
      <c r="J10" s="18">
        <f t="shared" si="2"/>
        <v>0</v>
      </c>
      <c r="K10" s="15">
        <v>1.8287037037037036E-2</v>
      </c>
      <c r="L10" s="15">
        <f t="shared" si="3"/>
        <v>0.12053240740740744</v>
      </c>
      <c r="M10" s="17">
        <v>3</v>
      </c>
      <c r="N10" s="14">
        <v>74</v>
      </c>
      <c r="O10" s="14">
        <v>70</v>
      </c>
      <c r="P10" s="19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ht="12.75">
      <c r="A11" s="11"/>
      <c r="B11" s="10" t="s">
        <v>40</v>
      </c>
      <c r="C11" s="12" t="s">
        <v>41</v>
      </c>
      <c r="D11" s="20" t="s">
        <v>42</v>
      </c>
      <c r="E11" s="13">
        <v>0.61527777777777781</v>
      </c>
      <c r="F11" s="13">
        <v>0.72692129629629632</v>
      </c>
      <c r="G11" s="15">
        <f t="shared" si="0"/>
        <v>0.1116435185185185</v>
      </c>
      <c r="H11" s="15" t="str">
        <f t="shared" si="1"/>
        <v/>
      </c>
      <c r="I11" s="16">
        <v>0</v>
      </c>
      <c r="J11" s="18">
        <f t="shared" si="2"/>
        <v>0</v>
      </c>
      <c r="K11" s="15">
        <v>1.0185185185185186E-2</v>
      </c>
      <c r="L11" s="15">
        <f t="shared" si="3"/>
        <v>0.12182870370370369</v>
      </c>
      <c r="M11" s="17">
        <v>4</v>
      </c>
      <c r="N11" s="14">
        <v>64</v>
      </c>
      <c r="O11" s="16">
        <v>59</v>
      </c>
      <c r="P11" s="19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</row>
    <row r="12" spans="1:31" ht="12.75">
      <c r="A12" s="11"/>
      <c r="B12" s="10" t="s">
        <v>34</v>
      </c>
      <c r="C12" s="12" t="s">
        <v>35</v>
      </c>
      <c r="D12" s="20" t="s">
        <v>36</v>
      </c>
      <c r="E12" s="13">
        <v>0.61111111111111116</v>
      </c>
      <c r="F12" s="13">
        <v>0.7153356481481481</v>
      </c>
      <c r="G12" s="15">
        <f t="shared" si="0"/>
        <v>0.10422453703703694</v>
      </c>
      <c r="H12" s="15" t="str">
        <f t="shared" si="1"/>
        <v/>
      </c>
      <c r="I12" s="16">
        <v>0</v>
      </c>
      <c r="J12" s="18">
        <f t="shared" si="2"/>
        <v>0</v>
      </c>
      <c r="K12" s="15">
        <v>1.8749999999999999E-2</v>
      </c>
      <c r="L12" s="15">
        <f t="shared" si="3"/>
        <v>0.12297453703703694</v>
      </c>
      <c r="M12" s="17">
        <v>5</v>
      </c>
      <c r="N12" s="14">
        <v>56</v>
      </c>
      <c r="O12" s="16">
        <v>50</v>
      </c>
      <c r="P12" s="19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ht="12.75">
      <c r="A13" s="11"/>
      <c r="B13" s="10" t="s">
        <v>46</v>
      </c>
      <c r="C13" s="12" t="s">
        <v>48</v>
      </c>
      <c r="D13" s="20" t="s">
        <v>49</v>
      </c>
      <c r="E13" s="13">
        <v>0.61319444444444449</v>
      </c>
      <c r="F13" s="13">
        <v>0.72375</v>
      </c>
      <c r="G13" s="15">
        <f t="shared" si="0"/>
        <v>0.11055555555555552</v>
      </c>
      <c r="H13" s="15" t="str">
        <f t="shared" si="1"/>
        <v/>
      </c>
      <c r="I13" s="16">
        <v>0</v>
      </c>
      <c r="J13" s="18">
        <f t="shared" si="2"/>
        <v>0</v>
      </c>
      <c r="K13" s="15">
        <v>1.3888888888888888E-2</v>
      </c>
      <c r="L13" s="15">
        <f t="shared" si="3"/>
        <v>0.12444444444444441</v>
      </c>
      <c r="M13" s="17">
        <v>6</v>
      </c>
      <c r="N13" s="14">
        <v>49</v>
      </c>
      <c r="O13" s="22">
        <v>42</v>
      </c>
      <c r="P13" s="19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ht="12.75">
      <c r="A14" s="11"/>
      <c r="B14" s="10" t="s">
        <v>59</v>
      </c>
      <c r="C14" s="12" t="s">
        <v>60</v>
      </c>
      <c r="D14" s="20" t="s">
        <v>61</v>
      </c>
      <c r="E14" s="13">
        <v>0.6069444444444444</v>
      </c>
      <c r="F14" s="13">
        <v>0.71539351851851851</v>
      </c>
      <c r="G14" s="15">
        <f t="shared" si="0"/>
        <v>0.10844907407407411</v>
      </c>
      <c r="H14" s="15" t="str">
        <f t="shared" si="1"/>
        <v/>
      </c>
      <c r="I14" s="16">
        <v>0</v>
      </c>
      <c r="J14" s="18">
        <f t="shared" si="2"/>
        <v>0</v>
      </c>
      <c r="K14" s="15">
        <v>2.2222222222222223E-2</v>
      </c>
      <c r="L14" s="15">
        <f t="shared" si="3"/>
        <v>0.13067129629629634</v>
      </c>
      <c r="M14" s="17">
        <v>7</v>
      </c>
      <c r="N14" s="14">
        <v>42</v>
      </c>
      <c r="O14" s="22">
        <v>35</v>
      </c>
      <c r="P14" s="19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ht="12.75">
      <c r="A15" s="11"/>
      <c r="B15" s="10" t="s">
        <v>37</v>
      </c>
      <c r="C15" s="12" t="s">
        <v>38</v>
      </c>
      <c r="D15" s="20" t="s">
        <v>39</v>
      </c>
      <c r="E15" s="13">
        <v>0.59930555555555554</v>
      </c>
      <c r="F15" s="13">
        <v>0.70237268518518514</v>
      </c>
      <c r="G15" s="15">
        <f t="shared" si="0"/>
        <v>0.10306712962962961</v>
      </c>
      <c r="H15" s="15" t="str">
        <f t="shared" si="1"/>
        <v/>
      </c>
      <c r="I15" s="16">
        <v>3</v>
      </c>
      <c r="J15" s="18">
        <f t="shared" si="2"/>
        <v>1.0416666666666666E-2</v>
      </c>
      <c r="K15" s="15">
        <v>3.5879629629629629E-2</v>
      </c>
      <c r="L15" s="15">
        <f t="shared" si="3"/>
        <v>0.14936342592592591</v>
      </c>
      <c r="M15" s="17">
        <v>8</v>
      </c>
      <c r="N15" s="14">
        <v>36</v>
      </c>
      <c r="O15" s="22">
        <v>28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ht="12.75">
      <c r="A16" s="11"/>
      <c r="B16" s="10" t="s">
        <v>69</v>
      </c>
      <c r="C16" s="12" t="s">
        <v>70</v>
      </c>
      <c r="D16" s="20" t="s">
        <v>71</v>
      </c>
      <c r="E16" s="13">
        <v>0.61736111111111114</v>
      </c>
      <c r="F16" s="13">
        <v>0.7583333333333333</v>
      </c>
      <c r="G16" s="15">
        <f t="shared" si="0"/>
        <v>0.14097222222222217</v>
      </c>
      <c r="H16" s="15" t="str">
        <f t="shared" si="1"/>
        <v/>
      </c>
      <c r="I16" s="16">
        <v>0</v>
      </c>
      <c r="J16" s="18">
        <f t="shared" si="2"/>
        <v>0</v>
      </c>
      <c r="K16" s="15">
        <v>9.7222222222222224E-3</v>
      </c>
      <c r="L16" s="15">
        <f t="shared" si="3"/>
        <v>0.15069444444444438</v>
      </c>
      <c r="M16" s="17">
        <v>9</v>
      </c>
      <c r="N16" s="14">
        <v>30</v>
      </c>
      <c r="O16" s="22">
        <v>22</v>
      </c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:31" ht="12.75">
      <c r="A17" s="11"/>
      <c r="B17" s="10" t="s">
        <v>26</v>
      </c>
      <c r="C17" s="12" t="s">
        <v>30</v>
      </c>
      <c r="D17" s="20" t="s">
        <v>32</v>
      </c>
      <c r="E17" s="14" t="s">
        <v>76</v>
      </c>
      <c r="F17" s="14" t="s">
        <v>76</v>
      </c>
      <c r="G17" s="15" t="str">
        <f t="shared" si="0"/>
        <v>NS</v>
      </c>
      <c r="H17" s="15"/>
      <c r="I17" s="16">
        <v>0</v>
      </c>
      <c r="J17" s="18">
        <f t="shared" si="2"/>
        <v>0</v>
      </c>
      <c r="K17" s="15">
        <v>4.1666666666666664E-2</v>
      </c>
      <c r="L17" s="15" t="str">
        <f t="shared" si="3"/>
        <v>NS</v>
      </c>
      <c r="M17" s="17" t="s">
        <v>76</v>
      </c>
      <c r="N17" s="14" t="s">
        <v>76</v>
      </c>
      <c r="O17" s="22">
        <v>16</v>
      </c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:31" ht="12.75">
      <c r="A18" s="11"/>
      <c r="B18" s="10" t="s">
        <v>66</v>
      </c>
      <c r="C18" s="12" t="s">
        <v>67</v>
      </c>
      <c r="D18" s="20" t="s">
        <v>68</v>
      </c>
      <c r="E18" s="14" t="s">
        <v>76</v>
      </c>
      <c r="F18" s="14" t="s">
        <v>76</v>
      </c>
      <c r="G18" s="15" t="str">
        <f t="shared" si="0"/>
        <v>NS</v>
      </c>
      <c r="H18" s="15" t="str">
        <f t="shared" ref="H18:H19" si="4">IF(OR($G18="Need data",$G18="NS",$G18="NF",$G18&lt;=$Q$2),"","V.L.N.")</f>
        <v/>
      </c>
      <c r="I18" s="16">
        <v>0</v>
      </c>
      <c r="J18" s="18">
        <f t="shared" si="2"/>
        <v>0</v>
      </c>
      <c r="K18" s="15">
        <v>0</v>
      </c>
      <c r="L18" s="15" t="str">
        <f t="shared" si="3"/>
        <v>NS</v>
      </c>
      <c r="M18" s="17" t="s">
        <v>76</v>
      </c>
      <c r="N18" s="14" t="s">
        <v>76</v>
      </c>
      <c r="O18" s="22">
        <v>10</v>
      </c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:31" ht="12.75">
      <c r="A19" s="11"/>
      <c r="B19" s="10" t="s">
        <v>73</v>
      </c>
      <c r="C19" s="12" t="s">
        <v>74</v>
      </c>
      <c r="D19" s="20" t="s">
        <v>75</v>
      </c>
      <c r="E19" s="14" t="s">
        <v>76</v>
      </c>
      <c r="F19" s="14" t="s">
        <v>76</v>
      </c>
      <c r="G19" s="15" t="str">
        <f t="shared" si="0"/>
        <v>NS</v>
      </c>
      <c r="H19" s="15" t="str">
        <f t="shared" si="4"/>
        <v/>
      </c>
      <c r="I19" s="16">
        <v>0</v>
      </c>
      <c r="J19" s="18">
        <f t="shared" si="2"/>
        <v>0</v>
      </c>
      <c r="K19" s="15">
        <v>0</v>
      </c>
      <c r="L19" s="15" t="str">
        <f t="shared" si="3"/>
        <v>NS</v>
      </c>
      <c r="M19" s="17" t="s">
        <v>76</v>
      </c>
      <c r="N19" s="14" t="s">
        <v>76</v>
      </c>
      <c r="O19" s="25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:31" ht="12.75">
      <c r="A20" s="11"/>
      <c r="B20" s="10" t="s">
        <v>54</v>
      </c>
      <c r="C20" s="12" t="s">
        <v>56</v>
      </c>
      <c r="D20" s="20" t="s">
        <v>57</v>
      </c>
      <c r="E20" s="14" t="s">
        <v>76</v>
      </c>
      <c r="F20" s="14" t="s">
        <v>76</v>
      </c>
      <c r="G20" s="15" t="str">
        <f t="shared" si="0"/>
        <v>NS</v>
      </c>
      <c r="H20" s="15"/>
      <c r="I20" s="16">
        <v>0</v>
      </c>
      <c r="J20" s="18">
        <f t="shared" si="2"/>
        <v>0</v>
      </c>
      <c r="K20" s="15">
        <v>8.3333333333333329E-2</v>
      </c>
      <c r="L20" s="15" t="str">
        <f t="shared" si="3"/>
        <v>NS</v>
      </c>
      <c r="M20" s="17" t="s">
        <v>76</v>
      </c>
      <c r="N20" s="14" t="s">
        <v>76</v>
      </c>
      <c r="O20" s="25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:31" ht="12.75">
      <c r="A21" s="1"/>
      <c r="B21" s="26"/>
      <c r="C21" s="27"/>
      <c r="D21" s="27"/>
      <c r="E21" s="28"/>
      <c r="F21" s="28"/>
      <c r="G21" s="29"/>
      <c r="H21" s="29"/>
      <c r="I21" s="30"/>
      <c r="J21" s="31"/>
      <c r="K21" s="29"/>
      <c r="L21" s="29"/>
      <c r="M21" s="30"/>
      <c r="N21" s="30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:31" ht="12.75">
      <c r="A22" s="1"/>
      <c r="E22" s="2"/>
      <c r="F22" s="2"/>
      <c r="G22" s="2"/>
      <c r="H22" s="2"/>
      <c r="I22" s="2"/>
      <c r="J22" s="2"/>
      <c r="K22" s="2"/>
      <c r="L22" s="2"/>
      <c r="M22" s="36"/>
      <c r="N22" s="37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:31" ht="12.75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:31" ht="12.75">
      <c r="A24" s="1"/>
      <c r="B24" s="33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:31" ht="12.75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:31" ht="12.7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.75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:31" ht="12.75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:31" ht="12.75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.75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:31" ht="12.75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:31" ht="12.75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:31" ht="12.75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:31" ht="12.75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75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:31" ht="12.75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:31" ht="12.75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:31" ht="12.75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:31" ht="12.7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:31" ht="12.75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:31" ht="12.75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:31" ht="12.75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ht="12.75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:31" ht="12.75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75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</row>
    <row r="46" spans="1:31" ht="12.75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</row>
    <row r="47" spans="1:31" ht="12.75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</row>
    <row r="48" spans="1:31" ht="12.7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</row>
    <row r="49" spans="1:31" ht="12.7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</row>
    <row r="50" spans="1:31" ht="12.7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7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</row>
    <row r="52" spans="1:31" ht="12.7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</row>
    <row r="53" spans="1:31" ht="12.7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7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</row>
    <row r="55" spans="1:31" ht="12.75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</row>
    <row r="56" spans="1:31" ht="12.75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</row>
    <row r="57" spans="1:31" ht="12.75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</row>
    <row r="58" spans="1:31" ht="12.75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</row>
    <row r="59" spans="1:31" ht="12.75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</row>
    <row r="60" spans="1:31" ht="12.75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</row>
    <row r="61" spans="1:31" ht="12.75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</row>
    <row r="62" spans="1:31" ht="12.75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75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75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</row>
    <row r="65" spans="1:31" ht="12.75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</row>
    <row r="66" spans="1:31" ht="12.75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</row>
    <row r="67" spans="1:31" ht="12.75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75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</row>
    <row r="69" spans="1:31" ht="12.75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</row>
    <row r="70" spans="1:31" ht="12.75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</row>
    <row r="71" spans="1:31" ht="12.75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</row>
    <row r="72" spans="1:31" ht="12.75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</row>
    <row r="73" spans="1:31" ht="12.75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</row>
    <row r="74" spans="1:31" ht="12.75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</row>
    <row r="75" spans="1:31" ht="12.75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75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</row>
    <row r="77" spans="1:31" ht="12.75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</row>
    <row r="78" spans="1:31" ht="12.75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</row>
    <row r="79" spans="1:31" ht="12.75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</row>
    <row r="80" spans="1:31" ht="12.75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75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</row>
    <row r="82" spans="1:31" ht="12.75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</row>
    <row r="83" spans="1:31" ht="12.75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</row>
    <row r="84" spans="1:31" ht="12.75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</row>
    <row r="85" spans="1:31" ht="12.75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</row>
    <row r="86" spans="1:31" ht="12.75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</row>
    <row r="87" spans="1:31" ht="12.75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</row>
    <row r="88" spans="1:31" ht="12.75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</row>
    <row r="89" spans="1:31" ht="12.75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</row>
    <row r="90" spans="1:31" ht="12.75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</row>
    <row r="91" spans="1:31" ht="12.75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</row>
    <row r="92" spans="1:31" ht="12.75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</row>
    <row r="93" spans="1:31" ht="12.75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</row>
    <row r="94" spans="1:31" ht="12.75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</row>
    <row r="95" spans="1:31" ht="12.75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</row>
    <row r="96" spans="1:31" ht="12.75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</row>
    <row r="97" spans="1:31" ht="12.75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</row>
    <row r="98" spans="1:31" ht="12.75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ht="12.75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</row>
    <row r="100" spans="1:31" ht="12.75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</row>
    <row r="101" spans="1:31" ht="12.75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</row>
    <row r="102" spans="1:31" ht="12.75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75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75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75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75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</row>
    <row r="107" spans="1:31" ht="12.75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</row>
    <row r="108" spans="1:31" ht="12.75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</row>
    <row r="109" spans="1:31" ht="12.75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75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75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75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75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75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75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</row>
    <row r="116" spans="1:31" ht="12.75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75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</row>
    <row r="118" spans="1:31" ht="12.75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</row>
    <row r="119" spans="1:31" ht="12.75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75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 ht="12.75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</row>
    <row r="122" spans="1:31" ht="12.75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</row>
    <row r="123" spans="1:31" ht="12.75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</row>
    <row r="124" spans="1:31" ht="12.75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</row>
    <row r="125" spans="1:31" ht="12.75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</row>
    <row r="126" spans="1:31" ht="12.75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</row>
    <row r="127" spans="1:31" ht="12.75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</row>
    <row r="128" spans="1:31" ht="12.75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</row>
    <row r="129" spans="1:31" ht="12.75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75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</row>
    <row r="131" spans="1:31" ht="12.75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</row>
    <row r="132" spans="1:31" ht="12.75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</row>
    <row r="133" spans="1:31" ht="12.75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75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</row>
    <row r="135" spans="1:31" ht="12.75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</row>
    <row r="136" spans="1:31" ht="12.75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75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</row>
    <row r="138" spans="1:31" ht="12.75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</row>
    <row r="139" spans="1:31" ht="12.75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</row>
    <row r="140" spans="1:31" ht="12.75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</row>
    <row r="141" spans="1:31" ht="12.75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</row>
    <row r="142" spans="1:31" ht="12.75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75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75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</row>
    <row r="145" spans="1:31" ht="12.75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</row>
    <row r="146" spans="1:31" ht="12.75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</row>
    <row r="147" spans="1:31" ht="12.75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</row>
    <row r="148" spans="1:31" ht="12.75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</row>
    <row r="149" spans="1:31" ht="12.75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</row>
    <row r="150" spans="1:31" ht="12.75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</row>
    <row r="151" spans="1:31" ht="12.75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</row>
    <row r="152" spans="1:31" ht="12.75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</row>
    <row r="153" spans="1:31" ht="12.75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</row>
    <row r="154" spans="1:31" ht="12.75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75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75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</row>
    <row r="157" spans="1:31" ht="12.75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</row>
    <row r="158" spans="1:31" ht="12.75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</row>
    <row r="159" spans="1:31" ht="12.75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</row>
    <row r="160" spans="1:31" ht="12.75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</row>
    <row r="161" spans="1:31" ht="12.75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</row>
    <row r="162" spans="1:31" ht="12.75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</row>
    <row r="163" spans="1:31" ht="12.75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</row>
    <row r="164" spans="1:31" ht="12.75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</row>
    <row r="165" spans="1:31" ht="12.75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</row>
    <row r="166" spans="1:31" ht="12.75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</row>
    <row r="167" spans="1:31" ht="12.75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</row>
    <row r="168" spans="1:31" ht="12.75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</row>
    <row r="169" spans="1:31" ht="12.75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</row>
    <row r="170" spans="1:31" ht="12.75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</row>
    <row r="171" spans="1:31" ht="12.75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</row>
    <row r="172" spans="1:31" ht="12.75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</row>
    <row r="173" spans="1:31" ht="12.75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</row>
    <row r="174" spans="1:31" ht="12.75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</row>
    <row r="175" spans="1:31" ht="12.75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</row>
    <row r="176" spans="1:31" ht="12.75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</row>
    <row r="177" spans="1:31" ht="12.75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</row>
    <row r="178" spans="1:31" ht="12.75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</row>
    <row r="179" spans="1:31" ht="12.75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</row>
    <row r="180" spans="1:31" ht="12.75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</row>
    <row r="181" spans="1:31" ht="12.75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</row>
    <row r="182" spans="1:31" ht="12.75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</row>
    <row r="183" spans="1:31" ht="12.75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</row>
    <row r="184" spans="1:31" ht="12.75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</row>
    <row r="185" spans="1:31" ht="12.75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</row>
    <row r="186" spans="1:31" ht="12.75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</row>
    <row r="187" spans="1:31" ht="12.75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</row>
    <row r="188" spans="1:31" ht="12.75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</row>
    <row r="189" spans="1:31" ht="12.75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</row>
    <row r="190" spans="1:31" ht="12.75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</row>
    <row r="191" spans="1:31" ht="12.75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</row>
    <row r="192" spans="1:31" ht="12.75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</row>
    <row r="193" spans="1:31" ht="12.75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</row>
    <row r="194" spans="1:31" ht="12.75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</row>
    <row r="195" spans="1:31" ht="12.75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</row>
    <row r="196" spans="1:31" ht="12.75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</row>
    <row r="197" spans="1:31" ht="12.75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</row>
    <row r="198" spans="1:31" ht="12.75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</row>
    <row r="199" spans="1:31" ht="12.75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</row>
    <row r="200" spans="1:31" ht="12.75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</row>
    <row r="201" spans="1:31" ht="12.75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</row>
    <row r="202" spans="1:31" ht="12.75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</row>
    <row r="203" spans="1:31" ht="12.75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</row>
    <row r="204" spans="1:31" ht="12.75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</row>
    <row r="205" spans="1:31" ht="12.75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</row>
    <row r="206" spans="1:31" ht="12.7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</row>
    <row r="207" spans="1:31" ht="12.7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</row>
    <row r="208" spans="1:31" ht="12.7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</row>
    <row r="209" spans="1:31" ht="12.75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</row>
    <row r="210" spans="1:31" ht="12.75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</row>
    <row r="211" spans="1:31" ht="12.75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</row>
    <row r="212" spans="1:31" ht="12.75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</row>
    <row r="213" spans="1:31" ht="12.75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</row>
    <row r="214" spans="1:31" ht="12.75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</row>
    <row r="215" spans="1:31" ht="12.75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</row>
    <row r="216" spans="1:31" ht="12.75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</row>
    <row r="217" spans="1:31" ht="12.75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</row>
    <row r="218" spans="1:31" ht="12.75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</row>
    <row r="219" spans="1:31" ht="12.75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</row>
    <row r="220" spans="1:31" ht="12.75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</row>
    <row r="221" spans="1:31" ht="12.75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</row>
    <row r="222" spans="1:31" ht="12.75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</row>
    <row r="223" spans="1:31" ht="12.75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</row>
    <row r="224" spans="1:31" ht="12.75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</row>
    <row r="225" spans="1:31" ht="12.75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</row>
    <row r="226" spans="1:31" ht="12.75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</row>
    <row r="227" spans="1:31" ht="12.75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</row>
    <row r="228" spans="1:31" ht="12.75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</row>
    <row r="229" spans="1:31" ht="12.75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</row>
    <row r="230" spans="1:31" ht="12.75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</row>
    <row r="231" spans="1:31" ht="12.75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</row>
    <row r="232" spans="1:31" ht="12.75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</row>
    <row r="233" spans="1:31" ht="12.75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</row>
    <row r="234" spans="1:31" ht="12.75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</row>
    <row r="235" spans="1:31" ht="12.75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</row>
    <row r="236" spans="1:31" ht="12.75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</row>
    <row r="237" spans="1:31" ht="12.75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</row>
    <row r="238" spans="1:31" ht="12.75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</row>
    <row r="239" spans="1:31" ht="12.75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</row>
    <row r="240" spans="1:31" ht="12.75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</row>
    <row r="241" spans="1:31" ht="12.75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ht="12.75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</row>
    <row r="243" spans="1:31" ht="12.75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</row>
    <row r="244" spans="1:31" ht="12.75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</row>
    <row r="245" spans="1:31" ht="12.75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</row>
    <row r="246" spans="1:31" ht="12.75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</row>
    <row r="247" spans="1:31" ht="12.75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</row>
    <row r="248" spans="1:31" ht="12.75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</row>
    <row r="249" spans="1:31" ht="12.75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</row>
    <row r="250" spans="1:31" ht="12.75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</row>
    <row r="251" spans="1:31" ht="12.75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</row>
    <row r="252" spans="1:31" ht="12.75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</row>
    <row r="253" spans="1:31" ht="12.75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</row>
    <row r="254" spans="1:31" ht="12.75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</row>
    <row r="255" spans="1:31" ht="12.75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</row>
    <row r="256" spans="1:31" ht="12.75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</row>
    <row r="257" spans="1:31" ht="12.75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</row>
    <row r="258" spans="1:31" ht="12.75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</row>
    <row r="259" spans="1:31" ht="12.75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</row>
    <row r="260" spans="1:31" ht="12.75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</row>
    <row r="261" spans="1:31" ht="12.75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</row>
    <row r="262" spans="1:31" ht="12.75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</row>
    <row r="263" spans="1:31" ht="12.75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</row>
    <row r="264" spans="1:31" ht="12.75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</row>
    <row r="265" spans="1:31" ht="12.75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</row>
    <row r="266" spans="1:31" ht="12.75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</row>
    <row r="267" spans="1:31" ht="12.75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</row>
    <row r="268" spans="1:31" ht="12.75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</row>
    <row r="269" spans="1:31" ht="12.75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</row>
    <row r="270" spans="1:31" ht="12.75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</row>
    <row r="271" spans="1:31" ht="12.75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</row>
    <row r="272" spans="1:31" ht="12.75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</row>
    <row r="273" spans="1:31" ht="12.75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</row>
    <row r="274" spans="1:31" ht="12.75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</row>
    <row r="275" spans="1:31" ht="12.75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</row>
    <row r="276" spans="1:31" ht="12.75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</row>
    <row r="277" spans="1:31" ht="12.75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</row>
    <row r="278" spans="1:31" ht="12.75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</row>
    <row r="279" spans="1:31" ht="12.75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</row>
    <row r="280" spans="1:31" ht="12.75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</row>
    <row r="281" spans="1:31" ht="12.75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</row>
    <row r="282" spans="1:31" ht="12.75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</row>
    <row r="283" spans="1:31" ht="12.75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</row>
    <row r="284" spans="1:31" ht="12.75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</row>
    <row r="285" spans="1:31" ht="12.75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</row>
    <row r="286" spans="1:31" ht="12.75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</row>
    <row r="287" spans="1:31" ht="12.75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</row>
    <row r="288" spans="1:31" ht="12.75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</row>
    <row r="289" spans="1:31" ht="12.75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</row>
    <row r="290" spans="1:31" ht="12.75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</row>
    <row r="291" spans="1:31" ht="12.75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</row>
    <row r="292" spans="1:31" ht="12.75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</row>
    <row r="293" spans="1:31" ht="12.75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</row>
    <row r="294" spans="1:31" ht="12.75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</row>
    <row r="295" spans="1:31" ht="12.75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</row>
    <row r="296" spans="1:31" ht="12.75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</row>
    <row r="297" spans="1:31" ht="12.75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</row>
    <row r="298" spans="1:31" ht="12.75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</row>
    <row r="299" spans="1:31" ht="12.75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</row>
    <row r="300" spans="1:31" ht="12.75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</row>
    <row r="301" spans="1:31" ht="12.75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</row>
    <row r="302" spans="1:31" ht="12.75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</row>
    <row r="303" spans="1:31" ht="12.75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</row>
    <row r="304" spans="1:31" ht="12.75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</row>
    <row r="305" spans="1:31" ht="12.75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</row>
    <row r="306" spans="1:31" ht="12.75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</row>
    <row r="307" spans="1:31" ht="12.75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</row>
    <row r="308" spans="1:31" ht="12.75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</row>
    <row r="309" spans="1:31" ht="12.75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</row>
    <row r="310" spans="1:31" ht="12.75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</row>
    <row r="311" spans="1:31" ht="12.75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</row>
    <row r="312" spans="1:31" ht="12.75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</row>
    <row r="313" spans="1:31" ht="12.75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</row>
    <row r="314" spans="1:31" ht="12.75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</row>
    <row r="315" spans="1:31" ht="12.75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</row>
    <row r="316" spans="1:31" ht="12.75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</row>
    <row r="317" spans="1:31" ht="12.75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</row>
    <row r="318" spans="1:31" ht="12.75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</row>
    <row r="319" spans="1:31" ht="12.75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</row>
    <row r="320" spans="1:31" ht="12.75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</row>
    <row r="321" spans="1:31" ht="12.75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</row>
    <row r="322" spans="1:31" ht="12.75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</row>
    <row r="323" spans="1:31" ht="12.75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</row>
    <row r="324" spans="1:31" ht="12.75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</row>
    <row r="325" spans="1:31" ht="12.75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</row>
    <row r="326" spans="1:31" ht="12.75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</row>
    <row r="327" spans="1:31" ht="12.75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</row>
    <row r="328" spans="1:31" ht="12.75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</row>
    <row r="329" spans="1:31" ht="12.75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</row>
    <row r="330" spans="1:31" ht="12.75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</row>
    <row r="331" spans="1:31" ht="12.75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</row>
    <row r="332" spans="1:31" ht="12.75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</row>
    <row r="333" spans="1:31" ht="12.75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</row>
    <row r="334" spans="1:31" ht="12.75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</row>
    <row r="335" spans="1:31" ht="12.75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</row>
    <row r="336" spans="1:31" ht="12.75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</row>
    <row r="337" spans="1:31" ht="12.75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</row>
    <row r="338" spans="1:31" ht="12.75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</row>
    <row r="339" spans="1:31" ht="12.75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</row>
    <row r="340" spans="1:31" ht="12.75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</row>
    <row r="341" spans="1:31" ht="12.75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</row>
    <row r="342" spans="1:31" ht="12.75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</row>
    <row r="343" spans="1:31" ht="12.75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</row>
    <row r="344" spans="1:31" ht="12.75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</row>
    <row r="345" spans="1:31" ht="12.75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</row>
    <row r="346" spans="1:31" ht="12.75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</row>
    <row r="347" spans="1:31" ht="12.75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</row>
    <row r="348" spans="1:31" ht="12.75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</row>
    <row r="349" spans="1:31" ht="12.75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</row>
    <row r="350" spans="1:31" ht="12.75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</row>
    <row r="351" spans="1:31" ht="12.75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</row>
    <row r="352" spans="1:31" ht="12.75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</row>
    <row r="353" spans="1:31" ht="12.75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</row>
    <row r="354" spans="1:31" ht="12.75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</row>
    <row r="355" spans="1:31" ht="12.75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</row>
    <row r="356" spans="1:31" ht="12.75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</row>
    <row r="357" spans="1:31" ht="12.75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</row>
    <row r="358" spans="1:31" ht="12.75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</row>
    <row r="359" spans="1:31" ht="12.75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</row>
    <row r="360" spans="1:31" ht="12.75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</row>
    <row r="361" spans="1:31" ht="12.75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</row>
    <row r="362" spans="1:31" ht="12.75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</row>
    <row r="363" spans="1:31" ht="12.75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</row>
    <row r="364" spans="1:31" ht="12.75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</row>
    <row r="365" spans="1:31" ht="12.75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</row>
    <row r="366" spans="1:31" ht="12.75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</row>
    <row r="367" spans="1:31" ht="12.75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</row>
    <row r="368" spans="1:31" ht="12.75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</row>
    <row r="369" spans="1:31" ht="12.75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</row>
    <row r="370" spans="1:31" ht="12.75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</row>
    <row r="371" spans="1:31" ht="12.75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</row>
    <row r="372" spans="1:31" ht="12.75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</row>
    <row r="373" spans="1:31" ht="12.75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</row>
    <row r="374" spans="1:31" ht="12.75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</row>
    <row r="375" spans="1:31" ht="12.75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</row>
    <row r="376" spans="1:31" ht="12.75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</row>
    <row r="377" spans="1:31" ht="12.75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</row>
    <row r="378" spans="1:31" ht="12.75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</row>
    <row r="379" spans="1:31" ht="12.75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</row>
    <row r="380" spans="1:31" ht="12.75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</row>
    <row r="381" spans="1:31" ht="12.75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</row>
    <row r="382" spans="1:31" ht="12.75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</row>
    <row r="383" spans="1:31" ht="12.75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</row>
    <row r="384" spans="1:31" ht="12.75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</row>
    <row r="385" spans="1:31" ht="12.75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</row>
    <row r="386" spans="1:31" ht="12.75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</row>
    <row r="387" spans="1:31" ht="12.75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</row>
    <row r="388" spans="1:31" ht="12.75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</row>
    <row r="389" spans="1:31" ht="12.75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</row>
    <row r="390" spans="1:31" ht="12.75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</row>
    <row r="391" spans="1:31" ht="12.75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</row>
    <row r="392" spans="1:31" ht="12.75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</row>
    <row r="393" spans="1:31" ht="12.75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</row>
    <row r="394" spans="1:31" ht="12.75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</row>
    <row r="395" spans="1:31" ht="12.75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</row>
    <row r="396" spans="1:31" ht="12.75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</row>
    <row r="397" spans="1:31" ht="12.75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</row>
    <row r="398" spans="1:31" ht="12.75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</row>
    <row r="399" spans="1:31" ht="12.75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</row>
    <row r="400" spans="1:31" ht="12.75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</row>
    <row r="401" spans="1:31" ht="12.75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</row>
    <row r="402" spans="1:31" ht="12.75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</row>
    <row r="403" spans="1:31" ht="12.75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</row>
    <row r="404" spans="1:31" ht="12.75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</row>
    <row r="405" spans="1:31" ht="12.75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</row>
    <row r="406" spans="1:31" ht="12.75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</row>
    <row r="407" spans="1:31" ht="12.75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</row>
    <row r="408" spans="1:31" ht="12.75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</row>
    <row r="409" spans="1:31" ht="12.75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</row>
    <row r="410" spans="1:31" ht="12.75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</row>
    <row r="411" spans="1:31" ht="12.75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</row>
    <row r="412" spans="1:31" ht="12.75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</row>
    <row r="413" spans="1:31" ht="12.75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</row>
    <row r="414" spans="1:31" ht="12.75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</row>
    <row r="415" spans="1:31" ht="12.75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</row>
    <row r="416" spans="1:31" ht="12.75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</row>
    <row r="417" spans="1:31" ht="12.75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</row>
    <row r="418" spans="1:31" ht="12.75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</row>
    <row r="419" spans="1:31" ht="12.75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</row>
    <row r="420" spans="1:31" ht="12.75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</row>
    <row r="421" spans="1:31" ht="12.75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</row>
    <row r="422" spans="1:31" ht="12.75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</row>
    <row r="423" spans="1:31" ht="12.75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</row>
    <row r="424" spans="1:31" ht="12.75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</row>
    <row r="425" spans="1:31" ht="12.75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</row>
    <row r="426" spans="1:31" ht="12.75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</row>
    <row r="427" spans="1:31" ht="12.75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</row>
    <row r="428" spans="1:31" ht="12.75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</row>
    <row r="429" spans="1:31" ht="12.75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</row>
    <row r="430" spans="1:31" ht="12.75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</row>
    <row r="431" spans="1:31" ht="12.75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</row>
    <row r="432" spans="1:31" ht="12.75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</row>
    <row r="433" spans="1:31" ht="12.75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</row>
    <row r="434" spans="1:31" ht="12.75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</row>
    <row r="435" spans="1:31" ht="12.75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</row>
    <row r="436" spans="1:31" ht="12.75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</row>
    <row r="437" spans="1:31" ht="12.75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</row>
    <row r="438" spans="1:31" ht="12.75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</row>
    <row r="439" spans="1:31" ht="12.75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</row>
    <row r="440" spans="1:31" ht="12.75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</row>
    <row r="441" spans="1:31" ht="12.75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</row>
    <row r="442" spans="1:31" ht="12.75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</row>
    <row r="443" spans="1:31" ht="12.75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</row>
    <row r="444" spans="1:31" ht="12.75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</row>
    <row r="445" spans="1:31" ht="12.75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</row>
    <row r="446" spans="1:31" ht="12.75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</row>
    <row r="447" spans="1:31" ht="12.75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</row>
    <row r="448" spans="1:31" ht="12.75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</row>
    <row r="449" spans="1:31" ht="12.75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</row>
    <row r="450" spans="1:31" ht="12.75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</row>
    <row r="451" spans="1:31" ht="12.75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</row>
    <row r="452" spans="1:31" ht="12.75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</row>
    <row r="453" spans="1:31" ht="12.75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</row>
    <row r="454" spans="1:31" ht="12.75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</row>
    <row r="455" spans="1:31" ht="12.75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</row>
    <row r="456" spans="1:31" ht="12.75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</row>
    <row r="457" spans="1:31" ht="12.75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</row>
    <row r="458" spans="1:31" ht="12.75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</row>
    <row r="459" spans="1:31" ht="12.75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</row>
    <row r="460" spans="1:31" ht="12.75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</row>
    <row r="461" spans="1:31" ht="12.75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</row>
    <row r="462" spans="1:31" ht="12.75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</row>
    <row r="463" spans="1:31" ht="12.75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</row>
    <row r="464" spans="1:31" ht="12.75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</row>
    <row r="465" spans="1:31" ht="12.75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</row>
    <row r="466" spans="1:31" ht="12.75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</row>
    <row r="467" spans="1:31" ht="12.75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</row>
    <row r="468" spans="1:31" ht="12.75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</row>
    <row r="469" spans="1:31" ht="12.75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</row>
    <row r="470" spans="1:31" ht="12.75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</row>
    <row r="471" spans="1:31" ht="12.75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</row>
    <row r="472" spans="1:31" ht="12.75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</row>
    <row r="473" spans="1:31" ht="12.75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</row>
    <row r="474" spans="1:31" ht="12.75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</row>
    <row r="475" spans="1:31" ht="12.75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</row>
    <row r="476" spans="1:31" ht="12.75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</row>
    <row r="477" spans="1:31" ht="12.75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</row>
    <row r="478" spans="1:31" ht="12.75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</row>
    <row r="479" spans="1:31" ht="12.75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</row>
    <row r="480" spans="1:31" ht="12.75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</row>
    <row r="481" spans="1:31" ht="12.75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</row>
    <row r="482" spans="1:31" ht="12.75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</row>
    <row r="483" spans="1:31" ht="12.75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</row>
    <row r="484" spans="1:31" ht="12.75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</row>
    <row r="485" spans="1:31" ht="12.75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</row>
    <row r="486" spans="1:31" ht="12.75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</row>
    <row r="487" spans="1:31" ht="12.75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</row>
    <row r="488" spans="1:31" ht="12.75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</row>
    <row r="489" spans="1:31" ht="12.75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</row>
    <row r="490" spans="1:31" ht="12.75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</row>
    <row r="491" spans="1:31" ht="12.75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</row>
    <row r="492" spans="1:31" ht="12.75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</row>
    <row r="493" spans="1:31" ht="12.75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</row>
    <row r="494" spans="1:31" ht="12.75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</row>
    <row r="495" spans="1:31" ht="12.75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</row>
    <row r="496" spans="1:31" ht="12.75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</row>
    <row r="497" spans="1:31" ht="12.75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</row>
    <row r="498" spans="1:31" ht="12.75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</row>
    <row r="499" spans="1:31" ht="12.75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</row>
    <row r="500" spans="1:31" ht="12.75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</row>
    <row r="501" spans="1:31" ht="12.75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</row>
    <row r="502" spans="1:31" ht="12.75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</row>
    <row r="503" spans="1:31" ht="12.75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</row>
    <row r="504" spans="1:31" ht="12.75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</row>
    <row r="505" spans="1:31" ht="12.75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</row>
    <row r="506" spans="1:31" ht="12.75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</row>
    <row r="507" spans="1:31" ht="12.75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</row>
    <row r="508" spans="1:31" ht="12.75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</row>
    <row r="509" spans="1:31" ht="12.75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</row>
    <row r="510" spans="1:31" ht="12.75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</row>
    <row r="511" spans="1:31" ht="12.75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</row>
    <row r="512" spans="1:31" ht="12.75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</row>
    <row r="513" spans="1:31" ht="12.75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</row>
    <row r="514" spans="1:31" ht="12.75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</row>
    <row r="515" spans="1:31" ht="12.75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</row>
    <row r="516" spans="1:31" ht="12.75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</row>
    <row r="517" spans="1:31" ht="12.75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</row>
    <row r="518" spans="1:31" ht="12.75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</row>
    <row r="519" spans="1:31" ht="12.75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</row>
    <row r="520" spans="1:31" ht="12.75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</row>
    <row r="521" spans="1:31" ht="12.75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</row>
    <row r="522" spans="1:31" ht="12.75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</row>
    <row r="523" spans="1:31" ht="12.75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</row>
    <row r="524" spans="1:31" ht="12.75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</row>
    <row r="525" spans="1:31" ht="12.75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</row>
    <row r="526" spans="1:31" ht="12.75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</row>
    <row r="527" spans="1:31" ht="12.75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</row>
    <row r="528" spans="1:31" ht="12.75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</row>
    <row r="529" spans="1:31" ht="12.75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</row>
    <row r="530" spans="1:31" ht="12.75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</row>
    <row r="531" spans="1:31" ht="12.75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</row>
    <row r="532" spans="1:31" ht="12.75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</row>
    <row r="533" spans="1:31" ht="12.75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</row>
    <row r="534" spans="1:31" ht="12.75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</row>
    <row r="535" spans="1:31" ht="12.75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</row>
    <row r="536" spans="1:31" ht="12.75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</row>
    <row r="537" spans="1:31" ht="12.75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</row>
    <row r="538" spans="1:31" ht="12.75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</row>
    <row r="539" spans="1:31" ht="12.75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</row>
    <row r="540" spans="1:31" ht="12.75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</row>
    <row r="541" spans="1:31" ht="12.75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</row>
    <row r="542" spans="1:31" ht="12.75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</row>
    <row r="543" spans="1:31" ht="12.75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</row>
    <row r="544" spans="1:31" ht="12.75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</row>
    <row r="545" spans="1:31" ht="12.75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</row>
    <row r="546" spans="1:31" ht="12.75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</row>
    <row r="547" spans="1:31" ht="12.75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</row>
    <row r="548" spans="1:31" ht="12.75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</row>
    <row r="549" spans="1:31" ht="12.75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</row>
    <row r="550" spans="1:31" ht="12.75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</row>
    <row r="551" spans="1:31" ht="12.75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</row>
    <row r="552" spans="1:31" ht="12.75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</row>
    <row r="553" spans="1:31" ht="12.75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</row>
    <row r="554" spans="1:31" ht="12.75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</row>
    <row r="555" spans="1:31" ht="12.75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</row>
    <row r="556" spans="1:31" ht="12.75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</row>
    <row r="557" spans="1:31" ht="12.75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</row>
    <row r="558" spans="1:31" ht="12.75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</row>
    <row r="559" spans="1:31" ht="12.75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</row>
    <row r="560" spans="1:31" ht="12.75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</row>
    <row r="561" spans="1:31" ht="12.75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</row>
    <row r="562" spans="1:31" ht="12.75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</row>
    <row r="563" spans="1:31" ht="12.75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</row>
    <row r="564" spans="1:31" ht="12.75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</row>
    <row r="565" spans="1:31" ht="12.75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</row>
    <row r="566" spans="1:31" ht="12.75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</row>
    <row r="567" spans="1:31" ht="12.75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</row>
    <row r="568" spans="1:31" ht="12.75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</row>
    <row r="569" spans="1:31" ht="12.75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</row>
    <row r="570" spans="1:31" ht="12.75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</row>
    <row r="571" spans="1:31" ht="12.75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</row>
    <row r="572" spans="1:31" ht="12.75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</row>
    <row r="573" spans="1:31" ht="12.75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</row>
    <row r="574" spans="1:31" ht="12.75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</row>
    <row r="575" spans="1:31" ht="12.75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</row>
    <row r="576" spans="1:31" ht="12.75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</row>
    <row r="577" spans="1:31" ht="12.75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</row>
    <row r="578" spans="1:31" ht="12.75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</row>
    <row r="579" spans="1:31" ht="12.75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</row>
    <row r="580" spans="1:31" ht="12.75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</row>
    <row r="581" spans="1:31" ht="12.75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</row>
    <row r="582" spans="1:31" ht="12.75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</row>
    <row r="583" spans="1:31" ht="12.75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</row>
    <row r="584" spans="1:31" ht="12.75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</row>
    <row r="585" spans="1:31" ht="12.75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</row>
    <row r="586" spans="1:31" ht="12.75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</row>
    <row r="587" spans="1:31" ht="12.75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</row>
    <row r="588" spans="1:31" ht="12.75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</row>
    <row r="589" spans="1:31" ht="12.75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</row>
    <row r="590" spans="1:31" ht="12.75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</row>
    <row r="591" spans="1:31" ht="12.75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</row>
    <row r="592" spans="1:31" ht="12.75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</row>
    <row r="593" spans="1:31" ht="12.75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</row>
    <row r="594" spans="1:31" ht="12.75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</row>
    <row r="595" spans="1:31" ht="12.75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</row>
    <row r="596" spans="1:31" ht="12.75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</row>
    <row r="597" spans="1:31" ht="12.75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</row>
    <row r="598" spans="1:31" ht="12.75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</row>
    <row r="599" spans="1:31" ht="12.75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</row>
    <row r="600" spans="1:31" ht="12.75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</row>
    <row r="601" spans="1:31" ht="12.75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</row>
    <row r="602" spans="1:31" ht="12.75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</row>
    <row r="603" spans="1:31" ht="12.75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</row>
    <row r="604" spans="1:31" ht="12.75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</row>
    <row r="605" spans="1:31" ht="12.75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</row>
    <row r="606" spans="1:31" ht="12.75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</row>
    <row r="607" spans="1:31" ht="12.75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</row>
    <row r="608" spans="1:31" ht="12.75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</row>
    <row r="609" spans="1:31" ht="12.75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</row>
    <row r="610" spans="1:31" ht="12.75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</row>
    <row r="611" spans="1:31" ht="12.75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</row>
    <row r="612" spans="1:31" ht="12.75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</row>
    <row r="613" spans="1:31" ht="12.75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</row>
    <row r="614" spans="1:31" ht="12.75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</row>
    <row r="615" spans="1:31" ht="12.75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</row>
    <row r="616" spans="1:31" ht="12.75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</row>
    <row r="617" spans="1:31" ht="12.75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</row>
    <row r="618" spans="1:31" ht="12.75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</row>
    <row r="619" spans="1:31" ht="12.75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</row>
    <row r="620" spans="1:31" ht="12.75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</row>
    <row r="621" spans="1:31" ht="12.75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</row>
    <row r="622" spans="1:31" ht="12.75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</row>
    <row r="623" spans="1:31" ht="12.75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</row>
    <row r="624" spans="1:31" ht="12.75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</row>
    <row r="625" spans="1:31" ht="12.75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</row>
    <row r="626" spans="1:31" ht="12.75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</row>
    <row r="627" spans="1:31" ht="12.75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</row>
    <row r="628" spans="1:31" ht="12.75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</row>
    <row r="629" spans="1:31" ht="12.75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</row>
    <row r="630" spans="1:31" ht="12.75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</row>
    <row r="631" spans="1:31" ht="12.75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</row>
    <row r="632" spans="1:31" ht="12.75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</row>
    <row r="633" spans="1:31" ht="12.75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</row>
    <row r="634" spans="1:31" ht="12.75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</row>
    <row r="635" spans="1:31" ht="12.75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</row>
    <row r="636" spans="1:31" ht="12.75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</row>
    <row r="637" spans="1:31" ht="12.75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</row>
    <row r="638" spans="1:31" ht="12.75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</row>
    <row r="639" spans="1:31" ht="12.75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</row>
    <row r="640" spans="1:31" ht="12.75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</row>
    <row r="641" spans="1:31" ht="12.75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</row>
    <row r="642" spans="1:31" ht="12.75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</row>
    <row r="643" spans="1:31" ht="12.75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</row>
    <row r="644" spans="1:31" ht="12.75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</row>
    <row r="645" spans="1:31" ht="12.75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</row>
    <row r="646" spans="1:31" ht="12.75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</row>
    <row r="647" spans="1:31" ht="12.75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</row>
    <row r="648" spans="1:31" ht="12.75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</row>
    <row r="649" spans="1:31" ht="12.75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</row>
    <row r="650" spans="1:31" ht="12.75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</row>
    <row r="651" spans="1:31" ht="12.75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</row>
    <row r="652" spans="1:31" ht="12.75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</row>
    <row r="653" spans="1:31" ht="12.75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</row>
    <row r="654" spans="1:31" ht="12.75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</row>
    <row r="655" spans="1:31" ht="12.75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</row>
    <row r="656" spans="1:31" ht="12.75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</row>
    <row r="657" spans="1:31" ht="12.75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</row>
    <row r="658" spans="1:31" ht="12.75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</row>
    <row r="659" spans="1:31" ht="12.75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</row>
    <row r="660" spans="1:31" ht="12.75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</row>
    <row r="661" spans="1:31" ht="12.75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</row>
    <row r="662" spans="1:31" ht="12.75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</row>
    <row r="663" spans="1:31" ht="12.75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</row>
    <row r="664" spans="1:31" ht="12.75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</row>
    <row r="665" spans="1:31" ht="12.75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</row>
    <row r="666" spans="1:31" ht="12.75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</row>
    <row r="667" spans="1:31" ht="12.75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</row>
    <row r="668" spans="1:31" ht="12.75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</row>
    <row r="669" spans="1:31" ht="12.75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</row>
    <row r="670" spans="1:31" ht="12.75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</row>
    <row r="671" spans="1:31" ht="12.75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</row>
    <row r="672" spans="1:31" ht="12.75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</row>
    <row r="673" spans="1:31" ht="12.75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</row>
    <row r="674" spans="1:31" ht="12.75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</row>
    <row r="675" spans="1:31" ht="12.75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</row>
    <row r="676" spans="1:31" ht="12.75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</row>
    <row r="677" spans="1:31" ht="12.75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</row>
    <row r="678" spans="1:31" ht="12.75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</row>
    <row r="679" spans="1:31" ht="12.75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</row>
    <row r="680" spans="1:31" ht="12.75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</row>
    <row r="681" spans="1:31" ht="12.75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</row>
    <row r="682" spans="1:31" ht="12.75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</row>
    <row r="683" spans="1:31" ht="12.75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</row>
    <row r="684" spans="1:31" ht="12.75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</row>
    <row r="685" spans="1:31" ht="12.75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</row>
    <row r="686" spans="1:31" ht="12.75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</row>
    <row r="687" spans="1:31" ht="12.75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</row>
    <row r="688" spans="1:31" ht="12.75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</row>
    <row r="689" spans="1:31" ht="12.75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</row>
    <row r="690" spans="1:31" ht="12.75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</row>
    <row r="691" spans="1:31" ht="12.75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</row>
    <row r="692" spans="1:31" ht="12.75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</row>
    <row r="693" spans="1:31" ht="12.75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</row>
    <row r="694" spans="1:31" ht="12.75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</row>
    <row r="695" spans="1:31" ht="12.75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</row>
    <row r="696" spans="1:31" ht="12.75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</row>
    <row r="697" spans="1:31" ht="12.75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</row>
    <row r="698" spans="1:31" ht="12.75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</row>
    <row r="699" spans="1:31" ht="12.75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</row>
    <row r="700" spans="1:31" ht="12.75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</row>
    <row r="701" spans="1:31" ht="12.75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</row>
    <row r="702" spans="1:31" ht="12.75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</row>
    <row r="703" spans="1:31" ht="12.75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</row>
    <row r="704" spans="1:31" ht="12.75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</row>
    <row r="705" spans="1:31" ht="12.75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</row>
    <row r="706" spans="1:31" ht="12.75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</row>
    <row r="707" spans="1:31" ht="12.75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</row>
    <row r="708" spans="1:31" ht="12.75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</row>
    <row r="709" spans="1:31" ht="12.75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</row>
    <row r="710" spans="1:31" ht="12.75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</row>
    <row r="711" spans="1:31" ht="12.75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</row>
    <row r="712" spans="1:31" ht="12.75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</row>
    <row r="713" spans="1:31" ht="12.75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</row>
    <row r="714" spans="1:31" ht="12.75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</row>
    <row r="715" spans="1:31" ht="12.75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</row>
    <row r="716" spans="1:31" ht="12.75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</row>
    <row r="717" spans="1:31" ht="12.75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</row>
    <row r="718" spans="1:31" ht="12.75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</row>
    <row r="719" spans="1:31" ht="12.75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</row>
    <row r="720" spans="1:31" ht="12.75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</row>
    <row r="721" spans="1:31" ht="12.75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</row>
    <row r="722" spans="1:31" ht="12.75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</row>
    <row r="723" spans="1:31" ht="12.75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</row>
    <row r="724" spans="1:31" ht="12.75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</row>
    <row r="725" spans="1:31" ht="12.75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</row>
    <row r="726" spans="1:31" ht="12.75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</row>
    <row r="727" spans="1:31" ht="12.75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</row>
    <row r="728" spans="1:31" ht="12.75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</row>
    <row r="729" spans="1:31" ht="12.75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</row>
    <row r="730" spans="1:31" ht="12.75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</row>
    <row r="731" spans="1:31" ht="12.75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</row>
    <row r="732" spans="1:31" ht="12.75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</row>
    <row r="733" spans="1:31" ht="12.75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</row>
    <row r="734" spans="1:31" ht="12.75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</row>
    <row r="735" spans="1:31" ht="12.75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</row>
    <row r="736" spans="1:31" ht="12.75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</row>
    <row r="737" spans="1:31" ht="12.75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</row>
    <row r="738" spans="1:31" ht="12.75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</row>
    <row r="739" spans="1:31" ht="12.75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</row>
    <row r="740" spans="1:31" ht="12.75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</row>
    <row r="741" spans="1:31" ht="12.75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</row>
    <row r="742" spans="1:31" ht="12.75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</row>
    <row r="743" spans="1:31" ht="12.75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</row>
    <row r="744" spans="1:31" ht="12.75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</row>
    <row r="745" spans="1:31" ht="12.75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</row>
    <row r="746" spans="1:31" ht="12.75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</row>
    <row r="747" spans="1:31" ht="12.75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</row>
    <row r="748" spans="1:31" ht="12.75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</row>
    <row r="749" spans="1:31" ht="12.75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</row>
    <row r="750" spans="1:31" ht="12.75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</row>
    <row r="751" spans="1:31" ht="12.75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</row>
    <row r="752" spans="1:31" ht="12.75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</row>
    <row r="753" spans="1:31" ht="12.75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</row>
    <row r="754" spans="1:31" ht="12.75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</row>
    <row r="755" spans="1:31" ht="12.75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</row>
    <row r="756" spans="1:31" ht="12.75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</row>
    <row r="757" spans="1:31" ht="12.75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</row>
    <row r="758" spans="1:31" ht="12.75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</row>
    <row r="759" spans="1:31" ht="12.75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</row>
    <row r="760" spans="1:31" ht="12.75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</row>
    <row r="761" spans="1:31" ht="12.75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</row>
    <row r="762" spans="1:31" ht="12.75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</row>
    <row r="763" spans="1:31" ht="12.75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</row>
    <row r="764" spans="1:31" ht="12.75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</row>
    <row r="765" spans="1:31" ht="12.75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</row>
    <row r="766" spans="1:31" ht="12.75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</row>
    <row r="767" spans="1:31" ht="12.75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</row>
    <row r="768" spans="1:31" ht="12.75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</row>
    <row r="769" spans="1:31" ht="12.75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</row>
    <row r="770" spans="1:31" ht="12.75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</row>
    <row r="771" spans="1:31" ht="12.75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</row>
    <row r="772" spans="1:31" ht="12.75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</row>
    <row r="773" spans="1:31" ht="12.75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</row>
    <row r="774" spans="1:31" ht="12.75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</row>
    <row r="775" spans="1:31" ht="12.75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</row>
    <row r="776" spans="1:31" ht="12.75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</row>
    <row r="777" spans="1:31" ht="12.75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</row>
    <row r="778" spans="1:31" ht="12.75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</row>
    <row r="779" spans="1:31" ht="12.75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</row>
    <row r="780" spans="1:31" ht="12.75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</row>
    <row r="781" spans="1:31" ht="12.75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</row>
    <row r="782" spans="1:31" ht="12.75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</row>
    <row r="783" spans="1:31" ht="12.75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</row>
    <row r="784" spans="1:31" ht="12.75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</row>
    <row r="785" spans="1:31" ht="12.75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</row>
    <row r="786" spans="1:31" ht="12.75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</row>
    <row r="787" spans="1:31" ht="12.75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</row>
    <row r="788" spans="1:31" ht="12.75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</row>
    <row r="789" spans="1:31" ht="12.75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</row>
    <row r="790" spans="1:31" ht="12.75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</row>
    <row r="791" spans="1:31" ht="12.75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</row>
    <row r="792" spans="1:31" ht="12.75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</row>
    <row r="793" spans="1:31" ht="12.75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</row>
    <row r="794" spans="1:31" ht="12.75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</row>
    <row r="795" spans="1:31" ht="12.75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</row>
    <row r="796" spans="1:31" ht="12.75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</row>
    <row r="797" spans="1:31" ht="12.75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</row>
    <row r="798" spans="1:31" ht="12.75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</row>
    <row r="799" spans="1:31" ht="12.75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</row>
    <row r="800" spans="1:31" ht="12.75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</row>
    <row r="801" spans="1:31" ht="12.75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</row>
    <row r="802" spans="1:31" ht="12.75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</row>
    <row r="803" spans="1:31" ht="12.75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</row>
    <row r="804" spans="1:31" ht="12.75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</row>
    <row r="805" spans="1:31" ht="12.75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</row>
    <row r="806" spans="1:31" ht="12.75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</row>
    <row r="807" spans="1:31" ht="12.75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</row>
    <row r="808" spans="1:31" ht="12.75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</row>
    <row r="809" spans="1:31" ht="12.75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</row>
    <row r="810" spans="1:31" ht="12.75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</row>
    <row r="811" spans="1:31" ht="12.75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</row>
    <row r="812" spans="1:31" ht="12.75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</row>
    <row r="813" spans="1:31" ht="12.75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</row>
    <row r="814" spans="1:31" ht="12.75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</row>
    <row r="815" spans="1:31" ht="12.75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</row>
    <row r="816" spans="1:31" ht="12.75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</row>
    <row r="817" spans="1:31" ht="12.75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</row>
    <row r="818" spans="1:31" ht="12.75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</row>
    <row r="819" spans="1:31" ht="12.75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</row>
    <row r="820" spans="1:31" ht="12.75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</row>
    <row r="821" spans="1:31" ht="12.75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</row>
    <row r="822" spans="1:31" ht="12.75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</row>
    <row r="823" spans="1:31" ht="12.75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</row>
    <row r="824" spans="1:31" ht="12.75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</row>
    <row r="825" spans="1:31" ht="12.75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</row>
    <row r="826" spans="1:31" ht="12.75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</row>
    <row r="827" spans="1:31" ht="12.75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</row>
    <row r="828" spans="1:31" ht="12.75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</row>
    <row r="829" spans="1:31" ht="12.75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</row>
    <row r="830" spans="1:31" ht="12.75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</row>
    <row r="831" spans="1:31" ht="12.75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</row>
    <row r="832" spans="1:31" ht="12.75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</row>
    <row r="833" spans="1:31" ht="12.75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</row>
    <row r="834" spans="1:31" ht="12.75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</row>
    <row r="835" spans="1:31" ht="12.75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</row>
    <row r="836" spans="1:31" ht="12.75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</row>
    <row r="837" spans="1:31" ht="12.75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</row>
    <row r="838" spans="1:31" ht="12.75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</row>
    <row r="839" spans="1:31" ht="12.75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</row>
    <row r="840" spans="1:31" ht="12.75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</row>
    <row r="841" spans="1:31" ht="12.75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</row>
    <row r="842" spans="1:31" ht="12.75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</row>
    <row r="843" spans="1:31" ht="12.75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</row>
    <row r="844" spans="1:31" ht="12.75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</row>
    <row r="845" spans="1:31" ht="12.75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</row>
    <row r="846" spans="1:31" ht="12.75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</row>
    <row r="847" spans="1:31" ht="12.75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</row>
    <row r="848" spans="1:31" ht="12.75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</row>
    <row r="849" spans="1:31" ht="12.75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</row>
    <row r="850" spans="1:31" ht="12.75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</row>
    <row r="851" spans="1:31" ht="12.75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</row>
    <row r="852" spans="1:31" ht="12.75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</row>
    <row r="853" spans="1:31" ht="12.75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</row>
    <row r="854" spans="1:31" ht="12.75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</row>
    <row r="855" spans="1:31" ht="12.75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</row>
    <row r="856" spans="1:31" ht="12.75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</row>
    <row r="857" spans="1:31" ht="12.75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</row>
    <row r="858" spans="1:31" ht="12.75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</row>
    <row r="859" spans="1:31" ht="12.75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</row>
    <row r="860" spans="1:31" ht="12.75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</row>
    <row r="861" spans="1:31" ht="12.75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</row>
    <row r="862" spans="1:31" ht="12.75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</row>
    <row r="863" spans="1:31" ht="12.75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</row>
    <row r="864" spans="1:31" ht="12.75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</row>
    <row r="865" spans="1:31" ht="12.75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</row>
    <row r="866" spans="1:31" ht="12.75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</row>
    <row r="867" spans="1:31" ht="12.75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</row>
    <row r="868" spans="1:31" ht="12.75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</row>
    <row r="869" spans="1:31" ht="12.75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</row>
    <row r="870" spans="1:31" ht="12.75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</row>
    <row r="871" spans="1:31" ht="12.75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</row>
    <row r="872" spans="1:31" ht="12.75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</row>
    <row r="873" spans="1:31" ht="12.75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</row>
    <row r="874" spans="1:31" ht="12.75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</row>
    <row r="875" spans="1:31" ht="12.75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</row>
    <row r="876" spans="1:31" ht="12.75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</row>
    <row r="877" spans="1:31" ht="12.75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</row>
    <row r="878" spans="1:31" ht="12.75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</row>
    <row r="879" spans="1:31" ht="12.75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</row>
    <row r="880" spans="1:31" ht="12.75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</row>
    <row r="881" spans="1:31" ht="12.75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</row>
    <row r="882" spans="1:31" ht="12.75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</row>
    <row r="883" spans="1:31" ht="12.75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</row>
    <row r="884" spans="1:31" ht="12.75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</row>
    <row r="885" spans="1:31" ht="12.75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</row>
    <row r="886" spans="1:31" ht="12.75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</row>
    <row r="887" spans="1:31" ht="12.75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</row>
    <row r="888" spans="1:31" ht="12.75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</row>
    <row r="889" spans="1:31" ht="12.75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</row>
    <row r="890" spans="1:31" ht="12.75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</row>
    <row r="891" spans="1:31" ht="12.75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</row>
    <row r="892" spans="1:31" ht="12.75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</row>
    <row r="893" spans="1:31" ht="12.75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</row>
    <row r="894" spans="1:31" ht="12.75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</row>
    <row r="895" spans="1:31" ht="12.75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</row>
    <row r="896" spans="1:31" ht="12.75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</row>
    <row r="897" spans="1:31" ht="12.75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</row>
    <row r="898" spans="1:31" ht="12.75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</row>
    <row r="899" spans="1:31" ht="12.75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</row>
    <row r="900" spans="1:31" ht="12.75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</row>
    <row r="901" spans="1:31" ht="12.75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</row>
    <row r="902" spans="1:31" ht="12.75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</row>
    <row r="903" spans="1:31" ht="12.75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</row>
    <row r="904" spans="1:31" ht="12.75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</row>
    <row r="905" spans="1:31" ht="12.75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</row>
    <row r="906" spans="1:31" ht="12.75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</row>
    <row r="907" spans="1:31" ht="12.75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</row>
    <row r="908" spans="1:31" ht="12.75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</row>
    <row r="909" spans="1:31" ht="12.75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</row>
    <row r="910" spans="1:31" ht="12.75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</row>
    <row r="911" spans="1:31" ht="12.75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</row>
    <row r="912" spans="1:31" ht="12.75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</row>
    <row r="913" spans="1:31" ht="12.75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</row>
    <row r="914" spans="1:31" ht="12.75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</row>
    <row r="915" spans="1:31" ht="12.75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</row>
    <row r="916" spans="1:31" ht="12.75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</row>
    <row r="917" spans="1:31" ht="12.75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</row>
    <row r="918" spans="1:31" ht="12.75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</row>
    <row r="919" spans="1:31" ht="12.75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</row>
    <row r="920" spans="1:31" ht="12.75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</row>
    <row r="921" spans="1:31" ht="12.75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</row>
    <row r="922" spans="1:31" ht="12.75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</row>
    <row r="923" spans="1:31" ht="12.75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</row>
    <row r="924" spans="1:31" ht="12.75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</row>
    <row r="925" spans="1:31" ht="12.75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</row>
    <row r="926" spans="1:31" ht="12.75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</row>
    <row r="927" spans="1:31" ht="12.75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</row>
    <row r="928" spans="1:31" ht="12.75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</row>
    <row r="929" spans="1:31" ht="12.75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</row>
    <row r="930" spans="1:31" ht="12.75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</row>
    <row r="931" spans="1:31" ht="12.75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</row>
    <row r="932" spans="1:31" ht="12.75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</row>
    <row r="933" spans="1:31" ht="12.75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</row>
    <row r="934" spans="1:31" ht="12.75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</row>
    <row r="935" spans="1:31" ht="12.75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</row>
    <row r="936" spans="1:31" ht="12.75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</row>
    <row r="937" spans="1:31" ht="12.75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</row>
    <row r="938" spans="1:31" ht="12.75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</row>
    <row r="939" spans="1:31" ht="12.75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</row>
    <row r="940" spans="1:31" ht="12.75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</row>
    <row r="941" spans="1:31" ht="12.75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</row>
    <row r="942" spans="1:31" ht="12.75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</row>
    <row r="943" spans="1:31" ht="12.75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</row>
    <row r="944" spans="1:31" ht="12.75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</row>
    <row r="945" spans="1:31" ht="12.75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</row>
    <row r="946" spans="1:31" ht="12.75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</row>
    <row r="947" spans="1:31" ht="12.75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</row>
    <row r="948" spans="1:31" ht="12.75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</row>
    <row r="949" spans="1:31" ht="12.75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</row>
    <row r="950" spans="1:31" ht="12.75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</row>
    <row r="951" spans="1:31" ht="12.75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</row>
    <row r="952" spans="1:31" ht="12.75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</row>
    <row r="953" spans="1:31" ht="12.75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</row>
    <row r="954" spans="1:31" ht="12.75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</row>
    <row r="955" spans="1:31" ht="12.75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</row>
    <row r="956" spans="1:31" ht="12.75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</row>
    <row r="957" spans="1:31" ht="12.75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</row>
    <row r="958" spans="1:31" ht="12.75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</row>
    <row r="959" spans="1:31" ht="12.75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</row>
    <row r="960" spans="1:31" ht="12.75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</row>
    <row r="961" spans="1:31" ht="12.75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</row>
    <row r="962" spans="1:31" ht="12.75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</row>
    <row r="963" spans="1:31" ht="12.75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</row>
    <row r="964" spans="1:31" ht="12.75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</row>
    <row r="965" spans="1:31" ht="12.75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</row>
    <row r="966" spans="1:31" ht="12.75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</row>
    <row r="967" spans="1:31" ht="12.75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</row>
    <row r="968" spans="1:31" ht="12.75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</row>
    <row r="969" spans="1:31" ht="12.75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</row>
    <row r="970" spans="1:31" ht="12.75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</row>
    <row r="971" spans="1:31" ht="12.75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</row>
    <row r="972" spans="1:31" ht="12.75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</row>
    <row r="973" spans="1:31" ht="12.75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</row>
    <row r="974" spans="1:31" ht="12.75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</row>
    <row r="975" spans="1:31" ht="12.75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</row>
    <row r="976" spans="1:31" ht="12.75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</row>
    <row r="977" spans="1:31" ht="12.75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</row>
    <row r="978" spans="1:31" ht="12.75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</row>
    <row r="979" spans="1:31" ht="12.75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</row>
    <row r="980" spans="1:31" ht="12.75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</row>
    <row r="981" spans="1:31" ht="12.75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</row>
    <row r="982" spans="1:31" ht="12.75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</row>
    <row r="983" spans="1:31" ht="12.75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</row>
    <row r="984" spans="1:31" ht="12.75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</row>
    <row r="985" spans="1:31" ht="12.75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</row>
    <row r="986" spans="1:31" ht="12.75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</row>
    <row r="987" spans="1:31" ht="12.75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</row>
    <row r="988" spans="1:31" ht="12.75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</row>
    <row r="989" spans="1:31" ht="12.75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</row>
    <row r="990" spans="1:31" ht="12.75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</row>
    <row r="991" spans="1:31" ht="12.75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</row>
    <row r="992" spans="1:31" ht="12.75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</row>
    <row r="993" spans="1:31" ht="12.75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</row>
    <row r="994" spans="1:31" ht="12.75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</row>
    <row r="995" spans="1:31" ht="12.75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</row>
    <row r="996" spans="1:31" ht="12.75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</row>
    <row r="997" spans="1:31" ht="12.75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</row>
    <row r="998" spans="1:31" ht="12.75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</row>
    <row r="999" spans="1:31" ht="12.75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</row>
    <row r="1000" spans="1:31" ht="12.75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</row>
    <row r="1001" spans="1:31" ht="12.75">
      <c r="A1001" s="1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</row>
  </sheetData>
  <mergeCells count="5">
    <mergeCell ref="M22:N22"/>
    <mergeCell ref="B5:N5"/>
    <mergeCell ref="B1:N1"/>
    <mergeCell ref="B3:N3"/>
    <mergeCell ref="B4:N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B990"/>
  <sheetViews>
    <sheetView tabSelected="1" workbookViewId="0">
      <selection activeCell="D34" sqref="D34:F34"/>
    </sheetView>
  </sheetViews>
  <sheetFormatPr defaultColWidth="14.42578125" defaultRowHeight="15.75" customHeight="1"/>
  <cols>
    <col min="1" max="1" width="3.85546875" customWidth="1"/>
    <col min="2" max="2" width="9.42578125" customWidth="1"/>
    <col min="3" max="3" width="21.5703125" customWidth="1"/>
    <col min="4" max="4" width="18.140625" bestFit="1" customWidth="1"/>
    <col min="5" max="5" width="21" bestFit="1" customWidth="1"/>
    <col min="6" max="6" width="19.140625" bestFit="1" customWidth="1"/>
    <col min="7" max="7" width="17.85546875" bestFit="1" customWidth="1"/>
    <col min="8" max="9" width="4.7109375" bestFit="1" customWidth="1"/>
    <col min="11" max="11" width="9.85546875" hidden="1" customWidth="1"/>
  </cols>
  <sheetData>
    <row r="1" spans="1:28" ht="84.75" customHeight="1">
      <c r="A1" s="2"/>
      <c r="B1" s="39"/>
      <c r="C1" s="37"/>
      <c r="D1" s="37"/>
      <c r="E1" s="37"/>
      <c r="F1" s="37"/>
      <c r="G1" s="37"/>
      <c r="H1" s="37"/>
      <c r="I1" s="37"/>
      <c r="J1" s="37"/>
      <c r="K1" s="37"/>
      <c r="L1" s="37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2.7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4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ht="12.75">
      <c r="A3" s="2"/>
      <c r="B3" s="40"/>
      <c r="C3" s="37"/>
      <c r="D3" s="37"/>
      <c r="E3" s="37"/>
      <c r="F3" s="37"/>
      <c r="G3" s="37"/>
      <c r="H3" s="37"/>
      <c r="I3" s="37"/>
      <c r="J3" s="37"/>
      <c r="K3" s="37"/>
      <c r="L3" s="37"/>
      <c r="M3" s="5"/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ht="12.75">
      <c r="A4" s="2"/>
      <c r="B4" s="41" t="s">
        <v>84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12.75">
      <c r="A5" s="2"/>
      <c r="B5" s="38" t="s">
        <v>2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12.75">
      <c r="A6" s="2"/>
      <c r="B6" s="6"/>
      <c r="C6" s="6"/>
      <c r="D6" s="6"/>
      <c r="E6" s="6"/>
      <c r="F6" s="6"/>
      <c r="G6" s="6"/>
      <c r="H6" s="6"/>
      <c r="I6" s="6"/>
      <c r="J6" s="7"/>
      <c r="K6" s="7"/>
      <c r="L6" s="7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</row>
    <row r="7" spans="1:28" ht="35.25" customHeight="1">
      <c r="A7" s="2"/>
      <c r="B7" s="8" t="s">
        <v>5</v>
      </c>
      <c r="C7" s="8" t="s">
        <v>10</v>
      </c>
      <c r="D7" s="8" t="s">
        <v>12</v>
      </c>
      <c r="E7" s="8" t="s">
        <v>7</v>
      </c>
      <c r="F7" s="8" t="s">
        <v>13</v>
      </c>
      <c r="G7" s="8" t="s">
        <v>13</v>
      </c>
      <c r="H7" s="8" t="s">
        <v>14</v>
      </c>
      <c r="I7" s="8" t="s">
        <v>15</v>
      </c>
      <c r="J7" s="8" t="s">
        <v>16</v>
      </c>
      <c r="K7" s="8" t="s">
        <v>17</v>
      </c>
      <c r="L7" s="9" t="s">
        <v>18</v>
      </c>
      <c r="M7" s="3"/>
      <c r="N7" s="3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1:28" ht="12.75" hidden="1">
      <c r="A8" s="2"/>
      <c r="B8" s="10" t="s">
        <v>26</v>
      </c>
      <c r="C8" s="12" t="s">
        <v>27</v>
      </c>
      <c r="D8" s="12" t="s">
        <v>30</v>
      </c>
      <c r="E8" s="12" t="s">
        <v>32</v>
      </c>
      <c r="F8" s="12" t="s">
        <v>33</v>
      </c>
      <c r="G8" s="12"/>
      <c r="H8" s="14">
        <f>VLOOKUP($B8,'OR1'!$B$8:$N$20,13,FALSE)</f>
        <v>15</v>
      </c>
      <c r="I8" s="14" t="str">
        <f>VLOOKUP($B8,'OR2'!$B$8:$N$20,13,FALSE)</f>
        <v>NS</v>
      </c>
      <c r="J8" s="14">
        <f t="shared" ref="J8:J20" si="0">SUM(H8:I8)</f>
        <v>15</v>
      </c>
      <c r="K8" s="14">
        <f t="shared" ref="K8:K20" si="1">COUNTIF(H8:I8,"NS")</f>
        <v>1</v>
      </c>
      <c r="L8" s="17">
        <v>1</v>
      </c>
      <c r="M8" s="4"/>
      <c r="N8" s="4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2.75" hidden="1">
      <c r="A9" s="2"/>
      <c r="B9" s="10" t="s">
        <v>37</v>
      </c>
      <c r="C9" s="12"/>
      <c r="D9" s="12" t="s">
        <v>38</v>
      </c>
      <c r="E9" s="12" t="s">
        <v>39</v>
      </c>
      <c r="F9" s="12"/>
      <c r="G9" s="12"/>
      <c r="H9" s="14">
        <f>VLOOKUP($B9,'OR1'!$B$8:$N$20,13,FALSE)</f>
        <v>42</v>
      </c>
      <c r="I9" s="14">
        <f>VLOOKUP($B9,'OR2'!$B$8:$N$20,13,FALSE)</f>
        <v>36</v>
      </c>
      <c r="J9" s="14">
        <f t="shared" si="0"/>
        <v>78</v>
      </c>
      <c r="K9" s="14">
        <f t="shared" si="1"/>
        <v>0</v>
      </c>
      <c r="L9" s="17">
        <v>2</v>
      </c>
      <c r="M9" s="19"/>
      <c r="N9" s="21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</row>
    <row r="10" spans="1:28" ht="12.75" hidden="1">
      <c r="A10" s="2"/>
      <c r="B10" s="10" t="s">
        <v>46</v>
      </c>
      <c r="C10" s="12" t="s">
        <v>47</v>
      </c>
      <c r="D10" s="12" t="s">
        <v>48</v>
      </c>
      <c r="E10" s="12" t="s">
        <v>49</v>
      </c>
      <c r="F10" s="12" t="s">
        <v>50</v>
      </c>
      <c r="G10" s="12"/>
      <c r="H10" s="14">
        <f>VLOOKUP($B10,'OR1'!$B$8:$N$20,13,FALSE)</f>
        <v>74</v>
      </c>
      <c r="I10" s="14">
        <f>VLOOKUP($B10,'OR2'!$B$8:$N$20,13,FALSE)</f>
        <v>49</v>
      </c>
      <c r="J10" s="14">
        <f t="shared" si="0"/>
        <v>123</v>
      </c>
      <c r="K10" s="14">
        <f t="shared" si="1"/>
        <v>0</v>
      </c>
      <c r="L10" s="17">
        <v>3</v>
      </c>
      <c r="M10" s="19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</row>
    <row r="11" spans="1:28" ht="12.75" hidden="1">
      <c r="A11" s="2"/>
      <c r="B11" s="10" t="s">
        <v>54</v>
      </c>
      <c r="C11" s="12" t="s">
        <v>55</v>
      </c>
      <c r="D11" s="12" t="s">
        <v>56</v>
      </c>
      <c r="E11" s="12" t="s">
        <v>57</v>
      </c>
      <c r="F11" s="12" t="s">
        <v>58</v>
      </c>
      <c r="G11" s="12"/>
      <c r="H11" s="14" t="str">
        <f>VLOOKUP($B11,'OR1'!$B$8:$N$20,13,FALSE)</f>
        <v>NF</v>
      </c>
      <c r="I11" s="14" t="str">
        <f>VLOOKUP($B11,'OR2'!$B$8:$N$20,13,FALSE)</f>
        <v>NS</v>
      </c>
      <c r="J11" s="14">
        <f t="shared" si="0"/>
        <v>0</v>
      </c>
      <c r="K11" s="14">
        <f t="shared" si="1"/>
        <v>1</v>
      </c>
      <c r="L11" s="17">
        <v>4</v>
      </c>
      <c r="M11" s="19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</row>
    <row r="12" spans="1:28" ht="12.75" hidden="1">
      <c r="A12" s="2"/>
      <c r="B12" s="10" t="s">
        <v>59</v>
      </c>
      <c r="C12" s="12"/>
      <c r="D12" s="12" t="s">
        <v>60</v>
      </c>
      <c r="E12" s="12" t="s">
        <v>61</v>
      </c>
      <c r="F12" s="12"/>
      <c r="G12" s="12"/>
      <c r="H12" s="14">
        <f>VLOOKUP($B12,'OR1'!$B$8:$N$20,13,FALSE)</f>
        <v>56</v>
      </c>
      <c r="I12" s="14">
        <f>VLOOKUP($B12,'OR2'!$B$8:$N$20,13,FALSE)</f>
        <v>42</v>
      </c>
      <c r="J12" s="14">
        <f t="shared" si="0"/>
        <v>98</v>
      </c>
      <c r="K12" s="14">
        <f t="shared" si="1"/>
        <v>0</v>
      </c>
      <c r="L12" s="17">
        <v>5</v>
      </c>
      <c r="M12" s="19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</row>
    <row r="13" spans="1:28" ht="12.75" hidden="1">
      <c r="A13" s="2"/>
      <c r="B13" s="10" t="s">
        <v>28</v>
      </c>
      <c r="C13" s="12" t="s">
        <v>62</v>
      </c>
      <c r="D13" s="12" t="s">
        <v>29</v>
      </c>
      <c r="E13" s="12" t="s">
        <v>31</v>
      </c>
      <c r="F13" s="12"/>
      <c r="G13" s="12"/>
      <c r="H13" s="14">
        <f>VLOOKUP($B13,'OR1'!$B$8:$N$20,13,FALSE)</f>
        <v>64</v>
      </c>
      <c r="I13" s="14">
        <f>VLOOKUP($B13,'OR2'!$B$8:$N$20,13,FALSE)</f>
        <v>100</v>
      </c>
      <c r="J13" s="14">
        <f t="shared" si="0"/>
        <v>164</v>
      </c>
      <c r="K13" s="14">
        <f t="shared" si="1"/>
        <v>0</v>
      </c>
      <c r="L13" s="17">
        <v>6</v>
      </c>
      <c r="M13" s="1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</row>
    <row r="14" spans="1:28" ht="12.75" hidden="1">
      <c r="A14" s="2"/>
      <c r="B14" s="10" t="s">
        <v>34</v>
      </c>
      <c r="C14" s="23" t="s">
        <v>63</v>
      </c>
      <c r="D14" s="12" t="s">
        <v>35</v>
      </c>
      <c r="E14" s="12" t="s">
        <v>36</v>
      </c>
      <c r="F14" s="12" t="s">
        <v>64</v>
      </c>
      <c r="G14" s="12"/>
      <c r="H14" s="14">
        <f>VLOOKUP($B14,'OR1'!$B$8:$N$20,13,FALSE)</f>
        <v>100</v>
      </c>
      <c r="I14" s="14">
        <f>VLOOKUP($B14,'OR2'!$B$8:$N$20,13,FALSE)</f>
        <v>56</v>
      </c>
      <c r="J14" s="14">
        <f t="shared" si="0"/>
        <v>156</v>
      </c>
      <c r="K14" s="14">
        <f t="shared" si="1"/>
        <v>0</v>
      </c>
      <c r="L14" s="17">
        <v>7</v>
      </c>
      <c r="M14" s="19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</row>
    <row r="15" spans="1:28" ht="12.75" hidden="1">
      <c r="A15" s="2"/>
      <c r="B15" s="10" t="s">
        <v>51</v>
      </c>
      <c r="C15" s="12" t="s">
        <v>65</v>
      </c>
      <c r="D15" s="12" t="s">
        <v>52</v>
      </c>
      <c r="E15" s="12" t="s">
        <v>53</v>
      </c>
      <c r="F15" s="12"/>
      <c r="G15" s="12"/>
      <c r="H15" s="14">
        <f>VLOOKUP($B15,'OR1'!$B$8:$N$20,13,FALSE)</f>
        <v>49</v>
      </c>
      <c r="I15" s="14">
        <f>VLOOKUP($B15,'OR2'!$B$8:$N$20,13,FALSE)</f>
        <v>74</v>
      </c>
      <c r="J15" s="14">
        <f t="shared" si="0"/>
        <v>123</v>
      </c>
      <c r="K15" s="14">
        <f t="shared" si="1"/>
        <v>0</v>
      </c>
      <c r="L15" s="17">
        <v>8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</row>
    <row r="16" spans="1:28" ht="12.75" hidden="1">
      <c r="A16" s="2"/>
      <c r="B16" s="10" t="s">
        <v>43</v>
      </c>
      <c r="C16" s="12" t="s">
        <v>72</v>
      </c>
      <c r="D16" s="12" t="s">
        <v>44</v>
      </c>
      <c r="E16" s="12" t="s">
        <v>45</v>
      </c>
      <c r="F16" s="12"/>
      <c r="G16" s="12"/>
      <c r="H16" s="14">
        <f>VLOOKUP($B16,'OR1'!$B$8:$N$20,13,FALSE)</f>
        <v>36</v>
      </c>
      <c r="I16" s="14">
        <f>VLOOKUP($B16,'OR2'!$B$8:$N$20,13,FALSE)</f>
        <v>84</v>
      </c>
      <c r="J16" s="14">
        <f t="shared" si="0"/>
        <v>120</v>
      </c>
      <c r="K16" s="14">
        <f t="shared" si="1"/>
        <v>0</v>
      </c>
      <c r="L16" s="17">
        <v>9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</row>
    <row r="17" spans="1:28" ht="12.75" hidden="1">
      <c r="A17" s="2"/>
      <c r="B17" s="10" t="s">
        <v>40</v>
      </c>
      <c r="C17" s="12"/>
      <c r="D17" s="12" t="s">
        <v>41</v>
      </c>
      <c r="E17" s="12" t="s">
        <v>42</v>
      </c>
      <c r="F17" s="12" t="s">
        <v>77</v>
      </c>
      <c r="G17" s="12" t="s">
        <v>78</v>
      </c>
      <c r="H17" s="14">
        <f>VLOOKUP($B17,'OR1'!$B$8:$N$20,13,FALSE)</f>
        <v>84</v>
      </c>
      <c r="I17" s="14">
        <f>VLOOKUP($B17,'OR2'!$B$8:$N$20,13,FALSE)</f>
        <v>64</v>
      </c>
      <c r="J17" s="14">
        <f t="shared" si="0"/>
        <v>148</v>
      </c>
      <c r="K17" s="14">
        <f t="shared" si="1"/>
        <v>0</v>
      </c>
      <c r="L17" s="17">
        <v>10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</row>
    <row r="18" spans="1:28" ht="12.75" hidden="1">
      <c r="A18" s="2"/>
      <c r="B18" s="10" t="s">
        <v>69</v>
      </c>
      <c r="C18" s="12"/>
      <c r="D18" s="12" t="s">
        <v>70</v>
      </c>
      <c r="E18" s="12" t="s">
        <v>71</v>
      </c>
      <c r="F18" s="12"/>
      <c r="G18" s="12"/>
      <c r="H18" s="14">
        <f>VLOOKUP($B18,'OR1'!$B$8:$N$20,13,FALSE)</f>
        <v>20</v>
      </c>
      <c r="I18" s="14">
        <f>VLOOKUP($B18,'OR2'!$B$8:$N$20,13,FALSE)</f>
        <v>30</v>
      </c>
      <c r="J18" s="14">
        <f t="shared" si="0"/>
        <v>50</v>
      </c>
      <c r="K18" s="14">
        <f t="shared" si="1"/>
        <v>0</v>
      </c>
      <c r="L18" s="17">
        <v>11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</row>
    <row r="19" spans="1:28" ht="12.75" hidden="1">
      <c r="A19" s="2"/>
      <c r="B19" s="10" t="s">
        <v>73</v>
      </c>
      <c r="C19" s="12" t="s">
        <v>79</v>
      </c>
      <c r="D19" s="12" t="s">
        <v>74</v>
      </c>
      <c r="E19" s="12" t="s">
        <v>75</v>
      </c>
      <c r="F19" s="12" t="s">
        <v>80</v>
      </c>
      <c r="G19" s="12"/>
      <c r="H19" s="14">
        <f>VLOOKUP($B19,'OR1'!$B$8:$N$20,13,FALSE)</f>
        <v>25</v>
      </c>
      <c r="I19" s="14" t="str">
        <f>VLOOKUP($B19,'OR2'!$B$8:$N$20,13,FALSE)</f>
        <v>NS</v>
      </c>
      <c r="J19" s="14">
        <f t="shared" si="0"/>
        <v>25</v>
      </c>
      <c r="K19" s="14">
        <f t="shared" si="1"/>
        <v>1</v>
      </c>
      <c r="L19" s="17">
        <v>12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</row>
    <row r="20" spans="1:28" ht="12.75" hidden="1">
      <c r="A20" s="2"/>
      <c r="B20" s="10" t="s">
        <v>66</v>
      </c>
      <c r="C20" s="12" t="s">
        <v>79</v>
      </c>
      <c r="D20" s="12" t="s">
        <v>67</v>
      </c>
      <c r="E20" s="12" t="s">
        <v>68</v>
      </c>
      <c r="F20" s="12" t="s">
        <v>82</v>
      </c>
      <c r="G20" s="12" t="s">
        <v>83</v>
      </c>
      <c r="H20" s="14">
        <f>VLOOKUP($B20,'OR1'!$B$8:$N$20,13,FALSE)</f>
        <v>30</v>
      </c>
      <c r="I20" s="14" t="str">
        <f>VLOOKUP($B20,'OR2'!$B$8:$N$20,13,FALSE)</f>
        <v>NS</v>
      </c>
      <c r="J20" s="14">
        <f t="shared" si="0"/>
        <v>30</v>
      </c>
      <c r="K20" s="14">
        <f t="shared" si="1"/>
        <v>1</v>
      </c>
      <c r="L20" s="17">
        <v>13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</row>
    <row r="21" spans="1:28" ht="12.75" hidden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</row>
    <row r="22" spans="1:28" ht="12.75" hidden="1">
      <c r="A22" s="2"/>
      <c r="B22" s="2"/>
      <c r="C22" s="2"/>
      <c r="D22" s="2"/>
      <c r="E22" s="2"/>
      <c r="F22" s="2"/>
      <c r="G22" s="2"/>
      <c r="H22" s="2"/>
      <c r="I22" s="2"/>
      <c r="J22" s="36">
        <f ca="1">NOW()</f>
        <v>43362.627398958335</v>
      </c>
      <c r="K22" s="37"/>
      <c r="L22" s="3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</row>
    <row r="23" spans="1:28" ht="12.75" hidden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</row>
    <row r="24" spans="1:28" ht="12.75">
      <c r="A24" s="2"/>
      <c r="B24" s="10" t="s">
        <v>28</v>
      </c>
      <c r="C24" s="12" t="s">
        <v>62</v>
      </c>
      <c r="D24" s="12" t="s">
        <v>29</v>
      </c>
      <c r="E24" s="12" t="s">
        <v>31</v>
      </c>
      <c r="F24" s="12"/>
      <c r="G24" s="12"/>
      <c r="H24" s="14">
        <v>64</v>
      </c>
      <c r="I24" s="14">
        <v>100</v>
      </c>
      <c r="J24" s="14">
        <v>164</v>
      </c>
      <c r="K24" s="14">
        <v>0</v>
      </c>
      <c r="L24" s="17">
        <v>1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</row>
    <row r="25" spans="1:28" ht="12.75">
      <c r="A25" s="2"/>
      <c r="B25" s="10" t="s">
        <v>34</v>
      </c>
      <c r="C25" s="34" t="s">
        <v>63</v>
      </c>
      <c r="D25" s="12" t="s">
        <v>35</v>
      </c>
      <c r="E25" s="12" t="s">
        <v>36</v>
      </c>
      <c r="F25" s="12" t="s">
        <v>64</v>
      </c>
      <c r="G25" s="12"/>
      <c r="H25" s="14">
        <v>100</v>
      </c>
      <c r="I25" s="14">
        <v>56</v>
      </c>
      <c r="J25" s="14">
        <v>156</v>
      </c>
      <c r="K25" s="14">
        <v>0</v>
      </c>
      <c r="L25" s="17">
        <v>2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</row>
    <row r="26" spans="1:28" ht="12.75">
      <c r="A26" s="2"/>
      <c r="B26" s="10" t="s">
        <v>40</v>
      </c>
      <c r="C26" s="12"/>
      <c r="D26" s="12" t="s">
        <v>41</v>
      </c>
      <c r="E26" s="12" t="s">
        <v>42</v>
      </c>
      <c r="F26" s="12" t="s">
        <v>77</v>
      </c>
      <c r="G26" s="12" t="s">
        <v>78</v>
      </c>
      <c r="H26" s="14">
        <v>84</v>
      </c>
      <c r="I26" s="14">
        <v>64</v>
      </c>
      <c r="J26" s="14">
        <v>148</v>
      </c>
      <c r="K26" s="14">
        <v>0</v>
      </c>
      <c r="L26" s="17">
        <v>3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</row>
    <row r="27" spans="1:28" ht="12.75">
      <c r="A27" s="2"/>
      <c r="B27" s="10" t="s">
        <v>46</v>
      </c>
      <c r="C27" s="12" t="s">
        <v>47</v>
      </c>
      <c r="D27" s="12" t="s">
        <v>48</v>
      </c>
      <c r="E27" s="12" t="s">
        <v>49</v>
      </c>
      <c r="F27" s="12" t="s">
        <v>50</v>
      </c>
      <c r="G27" s="12"/>
      <c r="H27" s="14">
        <v>74</v>
      </c>
      <c r="I27" s="14">
        <v>49</v>
      </c>
      <c r="J27" s="14">
        <v>123</v>
      </c>
      <c r="K27" s="14">
        <v>0</v>
      </c>
      <c r="L27" s="35">
        <v>43195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</row>
    <row r="28" spans="1:28" ht="12.75">
      <c r="A28" s="2"/>
      <c r="B28" s="10" t="s">
        <v>51</v>
      </c>
      <c r="C28" s="12" t="s">
        <v>65</v>
      </c>
      <c r="D28" s="12" t="s">
        <v>52</v>
      </c>
      <c r="E28" s="12" t="s">
        <v>53</v>
      </c>
      <c r="F28" s="12"/>
      <c r="G28" s="12"/>
      <c r="H28" s="14">
        <v>49</v>
      </c>
      <c r="I28" s="14">
        <v>74</v>
      </c>
      <c r="J28" s="14">
        <v>123</v>
      </c>
      <c r="K28" s="14">
        <v>0</v>
      </c>
      <c r="L28" s="35">
        <v>43195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</row>
    <row r="29" spans="1:28" ht="12.75">
      <c r="A29" s="2"/>
      <c r="B29" s="10" t="s">
        <v>43</v>
      </c>
      <c r="C29" s="12" t="s">
        <v>72</v>
      </c>
      <c r="D29" s="12" t="s">
        <v>44</v>
      </c>
      <c r="E29" s="12" t="s">
        <v>45</v>
      </c>
      <c r="F29" s="12"/>
      <c r="G29" s="12"/>
      <c r="H29" s="14">
        <v>36</v>
      </c>
      <c r="I29" s="14">
        <v>84</v>
      </c>
      <c r="J29" s="14">
        <v>120</v>
      </c>
      <c r="K29" s="14">
        <v>0</v>
      </c>
      <c r="L29" s="17">
        <v>6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</row>
    <row r="30" spans="1:28" ht="12.75">
      <c r="A30" s="2"/>
      <c r="B30" s="10" t="s">
        <v>59</v>
      </c>
      <c r="C30" s="12"/>
      <c r="D30" s="12" t="s">
        <v>60</v>
      </c>
      <c r="E30" s="12" t="s">
        <v>61</v>
      </c>
      <c r="F30" s="12"/>
      <c r="G30" s="12"/>
      <c r="H30" s="14">
        <v>56</v>
      </c>
      <c r="I30" s="14">
        <v>42</v>
      </c>
      <c r="J30" s="14">
        <v>98</v>
      </c>
      <c r="K30" s="14">
        <v>0</v>
      </c>
      <c r="L30" s="17">
        <v>7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</row>
    <row r="31" spans="1:28" ht="12.75">
      <c r="A31" s="2"/>
      <c r="B31" s="10" t="s">
        <v>37</v>
      </c>
      <c r="C31" s="12"/>
      <c r="D31" s="12" t="s">
        <v>38</v>
      </c>
      <c r="E31" s="12" t="s">
        <v>39</v>
      </c>
      <c r="F31" s="12"/>
      <c r="G31" s="12"/>
      <c r="H31" s="14">
        <v>42</v>
      </c>
      <c r="I31" s="14">
        <v>36</v>
      </c>
      <c r="J31" s="14">
        <v>78</v>
      </c>
      <c r="K31" s="14">
        <v>0</v>
      </c>
      <c r="L31" s="17">
        <v>8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</row>
    <row r="32" spans="1:28" ht="12.75">
      <c r="A32" s="2"/>
      <c r="B32" s="10" t="s">
        <v>69</v>
      </c>
      <c r="C32" s="12"/>
      <c r="D32" s="12" t="s">
        <v>70</v>
      </c>
      <c r="E32" s="12" t="s">
        <v>71</v>
      </c>
      <c r="F32" s="12"/>
      <c r="G32" s="12"/>
      <c r="H32" s="14">
        <v>20</v>
      </c>
      <c r="I32" s="14">
        <v>30</v>
      </c>
      <c r="J32" s="14">
        <v>50</v>
      </c>
      <c r="K32" s="14">
        <v>0</v>
      </c>
      <c r="L32" s="17">
        <v>9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</row>
    <row r="33" spans="1:28" ht="12.75">
      <c r="A33" s="2"/>
      <c r="B33" s="10" t="s">
        <v>66</v>
      </c>
      <c r="C33" s="12" t="s">
        <v>79</v>
      </c>
      <c r="D33" s="12" t="s">
        <v>67</v>
      </c>
      <c r="E33" s="12" t="s">
        <v>68</v>
      </c>
      <c r="F33" s="12" t="s">
        <v>82</v>
      </c>
      <c r="G33" s="12" t="s">
        <v>83</v>
      </c>
      <c r="H33" s="14">
        <v>30</v>
      </c>
      <c r="I33" s="14" t="s">
        <v>76</v>
      </c>
      <c r="J33" s="14">
        <v>30</v>
      </c>
      <c r="K33" s="14">
        <v>1</v>
      </c>
      <c r="L33" s="17">
        <v>10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</row>
    <row r="34" spans="1:28" ht="12.75">
      <c r="A34" s="2"/>
      <c r="B34" s="10" t="s">
        <v>73</v>
      </c>
      <c r="C34" s="12" t="s">
        <v>79</v>
      </c>
      <c r="D34" s="12" t="s">
        <v>74</v>
      </c>
      <c r="E34" s="12" t="s">
        <v>75</v>
      </c>
      <c r="F34" s="12" t="s">
        <v>80</v>
      </c>
      <c r="G34" s="12"/>
      <c r="H34" s="14">
        <v>25</v>
      </c>
      <c r="I34" s="14" t="s">
        <v>76</v>
      </c>
      <c r="J34" s="14">
        <v>25</v>
      </c>
      <c r="K34" s="14">
        <v>1</v>
      </c>
      <c r="L34" s="17">
        <v>11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</row>
    <row r="35" spans="1:28" ht="12.75">
      <c r="A35" s="2"/>
      <c r="B35" s="10" t="s">
        <v>26</v>
      </c>
      <c r="C35" s="12" t="s">
        <v>27</v>
      </c>
      <c r="D35" s="12" t="s">
        <v>30</v>
      </c>
      <c r="E35" s="12" t="s">
        <v>32</v>
      </c>
      <c r="F35" s="12" t="s">
        <v>33</v>
      </c>
      <c r="G35" s="12"/>
      <c r="H35" s="14">
        <v>15</v>
      </c>
      <c r="I35" s="14" t="s">
        <v>76</v>
      </c>
      <c r="J35" s="14">
        <v>15</v>
      </c>
      <c r="K35" s="14">
        <v>1</v>
      </c>
      <c r="L35" s="17">
        <v>12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</row>
    <row r="36" spans="1:28" ht="12.75">
      <c r="A36" s="2"/>
      <c r="B36" s="10" t="s">
        <v>54</v>
      </c>
      <c r="C36" s="12" t="s">
        <v>55</v>
      </c>
      <c r="D36" s="12" t="s">
        <v>56</v>
      </c>
      <c r="E36" s="12" t="s">
        <v>57</v>
      </c>
      <c r="F36" s="12" t="s">
        <v>58</v>
      </c>
      <c r="G36" s="12"/>
      <c r="H36" s="14" t="s">
        <v>81</v>
      </c>
      <c r="I36" s="14" t="s">
        <v>76</v>
      </c>
      <c r="J36" s="14">
        <v>0</v>
      </c>
      <c r="K36" s="14">
        <v>1</v>
      </c>
      <c r="L36" s="17">
        <v>13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</row>
    <row r="37" spans="1:28" ht="12.7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</row>
    <row r="38" spans="1:28" ht="12.75">
      <c r="A38" s="2"/>
      <c r="B38" s="2"/>
      <c r="C38" s="2"/>
      <c r="D38" s="2"/>
      <c r="E38" s="2"/>
      <c r="F38" s="2"/>
      <c r="G38" s="2"/>
      <c r="H38" s="2"/>
      <c r="I38" s="2"/>
      <c r="J38" s="36"/>
      <c r="K38" s="37"/>
      <c r="L38" s="3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</row>
    <row r="39" spans="1:28" ht="12.7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</row>
    <row r="40" spans="1:28" ht="12.7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</row>
    <row r="41" spans="1:28" ht="12.7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</row>
    <row r="42" spans="1:28" ht="12.7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</row>
    <row r="43" spans="1:28" ht="12.7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</row>
    <row r="44" spans="1:28" ht="12.7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</row>
    <row r="45" spans="1:28" ht="12.7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</row>
    <row r="46" spans="1:28" ht="12.7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</row>
    <row r="47" spans="1:28" ht="12.7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</row>
    <row r="48" spans="1:28" ht="12.7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</row>
    <row r="49" spans="1:28" ht="12.7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</row>
    <row r="50" spans="1:28" ht="12.7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</row>
    <row r="51" spans="1:28" ht="12.7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</row>
    <row r="52" spans="1:28" ht="12.7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</row>
    <row r="53" spans="1:28" ht="12.7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</row>
    <row r="54" spans="1:28" ht="12.7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</row>
    <row r="55" spans="1:28" ht="12.7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</row>
    <row r="56" spans="1:28" ht="12.7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</row>
    <row r="57" spans="1:28" ht="12.7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</row>
    <row r="58" spans="1:28" ht="12.7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</row>
    <row r="59" spans="1:28" ht="12.7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</row>
    <row r="60" spans="1:28" ht="12.7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</row>
    <row r="61" spans="1:28" ht="12.7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</row>
    <row r="62" spans="1:28" ht="12.7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</row>
    <row r="63" spans="1:28" ht="12.7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</row>
    <row r="64" spans="1:28" ht="12.7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</row>
    <row r="65" spans="1:28" ht="12.7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</row>
    <row r="66" spans="1:28" ht="12.7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</row>
    <row r="67" spans="1:28" ht="12.7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</row>
    <row r="68" spans="1:28" ht="12.7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</row>
    <row r="69" spans="1:28" ht="12.7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</row>
    <row r="70" spans="1:28" ht="12.7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</row>
    <row r="71" spans="1:28" ht="12.7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</row>
    <row r="72" spans="1:28" ht="12.7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</row>
    <row r="73" spans="1:28" ht="12.7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</row>
    <row r="74" spans="1:28" ht="12.7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</row>
    <row r="75" spans="1:28" ht="12.7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</row>
    <row r="76" spans="1:28" ht="12.7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</row>
    <row r="77" spans="1:28" ht="12.7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</row>
    <row r="78" spans="1:28" ht="12.7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</row>
    <row r="79" spans="1:28" ht="12.7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</row>
    <row r="80" spans="1:28" ht="12.7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</row>
    <row r="81" spans="1:28" ht="12.7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</row>
    <row r="82" spans="1:28" ht="12.7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</row>
    <row r="83" spans="1:28" ht="12.7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  <row r="84" spans="1:28" ht="12.7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</row>
    <row r="85" spans="1:28" ht="12.7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</row>
    <row r="86" spans="1:28" ht="12.7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</row>
    <row r="87" spans="1:28" ht="12.7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</row>
    <row r="88" spans="1:28" ht="12.7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</row>
    <row r="89" spans="1:28" ht="12.7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</row>
    <row r="90" spans="1:28" ht="12.7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</row>
    <row r="91" spans="1:28" ht="12.7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</row>
    <row r="92" spans="1:28" ht="12.7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</row>
    <row r="93" spans="1:28" ht="12.7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</row>
    <row r="94" spans="1:28" ht="12.7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</row>
    <row r="95" spans="1:28" ht="12.7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</row>
    <row r="96" spans="1:28" ht="12.7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</row>
    <row r="97" spans="1:28" ht="12.7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</row>
    <row r="98" spans="1:28" ht="12.7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</row>
    <row r="99" spans="1:28" ht="12.7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</row>
    <row r="100" spans="1:28" ht="12.7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</row>
    <row r="101" spans="1:28" ht="12.7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</row>
    <row r="102" spans="1:28" ht="12.7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</row>
    <row r="103" spans="1:28" ht="12.7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</row>
    <row r="104" spans="1:28" ht="12.7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</row>
    <row r="105" spans="1:28" ht="12.7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</row>
    <row r="106" spans="1:28" ht="12.7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</row>
    <row r="107" spans="1:28" ht="12.7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</row>
    <row r="108" spans="1:28" ht="12.7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</row>
    <row r="109" spans="1:28" ht="12.7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</row>
    <row r="110" spans="1:28" ht="12.7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</row>
    <row r="111" spans="1:28" ht="12.7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</row>
    <row r="112" spans="1:28" ht="12.7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</row>
    <row r="113" spans="1:28" ht="12.7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</row>
    <row r="114" spans="1:28" ht="12.7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</row>
    <row r="115" spans="1:28" ht="12.7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</row>
    <row r="116" spans="1:28" ht="12.7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</row>
    <row r="117" spans="1:28" ht="12.7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</row>
    <row r="118" spans="1:28" ht="12.7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</row>
    <row r="119" spans="1:28" ht="12.7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</row>
    <row r="120" spans="1:28" ht="12.7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</row>
    <row r="121" spans="1:28" ht="12.7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</row>
    <row r="122" spans="1:28" ht="12.7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</row>
    <row r="123" spans="1:28" ht="12.7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</row>
    <row r="124" spans="1:28" ht="12.7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</row>
    <row r="125" spans="1:28" ht="12.7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</row>
    <row r="126" spans="1:28" ht="12.7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</row>
    <row r="127" spans="1:28" ht="12.7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</row>
    <row r="128" spans="1:28" ht="12.7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</row>
    <row r="129" spans="1:28" ht="12.7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</row>
    <row r="130" spans="1:28" ht="12.7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</row>
    <row r="131" spans="1:28" ht="12.7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</row>
    <row r="132" spans="1:28" ht="12.7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</row>
    <row r="133" spans="1:28" ht="12.7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</row>
    <row r="134" spans="1:28" ht="12.7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</row>
    <row r="135" spans="1:28" ht="12.7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</row>
    <row r="136" spans="1:28" ht="12.7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</row>
    <row r="137" spans="1:28" ht="12.7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</row>
    <row r="138" spans="1:28" ht="12.7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</row>
    <row r="139" spans="1:28" ht="12.7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</row>
    <row r="140" spans="1:28" ht="12.7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</row>
    <row r="141" spans="1:28" ht="12.7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</row>
    <row r="142" spans="1:28" ht="12.7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</row>
    <row r="143" spans="1:28" ht="12.7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</row>
    <row r="144" spans="1:28" ht="12.7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</row>
    <row r="145" spans="1:28" ht="12.7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</row>
    <row r="146" spans="1:28" ht="12.7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</row>
    <row r="147" spans="1:28" ht="12.7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</row>
    <row r="148" spans="1:28" ht="12.7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</row>
    <row r="149" spans="1:28" ht="12.7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</row>
    <row r="150" spans="1:28" ht="12.7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</row>
    <row r="151" spans="1:28" ht="12.7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</row>
    <row r="152" spans="1:28" ht="12.7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</row>
    <row r="153" spans="1:28" ht="12.7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</row>
    <row r="154" spans="1:28" ht="12.7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ht="12.7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ht="12.7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ht="12.7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ht="12.7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ht="12.7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ht="12.7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ht="12.7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ht="12.7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ht="12.7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ht="12.7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ht="12.7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ht="12.7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ht="12.7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ht="12.7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ht="12.7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ht="12.7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ht="12.7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ht="12.7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ht="12.7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ht="12.7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ht="12.7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ht="12.7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ht="12.7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ht="12.7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ht="12.7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ht="12.7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ht="12.7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ht="12.7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ht="12.7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ht="12.7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ht="12.7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  <row r="186" spans="1:28" ht="12.7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</row>
    <row r="187" spans="1:28" ht="12.7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</row>
    <row r="188" spans="1:28" ht="12.7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</row>
    <row r="189" spans="1:28" ht="12.7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</row>
    <row r="190" spans="1:28" ht="12.7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</row>
    <row r="191" spans="1:28" ht="12.7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</row>
    <row r="192" spans="1:28" ht="12.7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</row>
    <row r="193" spans="1:28" ht="12.7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</row>
    <row r="194" spans="1:28" ht="12.7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</row>
    <row r="195" spans="1:28" ht="12.7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</row>
    <row r="196" spans="1:28" ht="12.7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</row>
    <row r="197" spans="1:28" ht="12.7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</row>
    <row r="198" spans="1:28" ht="12.7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</row>
    <row r="199" spans="1:28" ht="12.7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</row>
    <row r="200" spans="1:28" ht="12.7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</row>
    <row r="201" spans="1:28" ht="12.7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</row>
    <row r="202" spans="1:28" ht="12.7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</row>
    <row r="203" spans="1:28" ht="12.7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</row>
    <row r="204" spans="1:28" ht="12.7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</row>
    <row r="205" spans="1:28" ht="12.7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</row>
    <row r="206" spans="1:28" ht="12.7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</row>
    <row r="207" spans="1:28" ht="12.7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</row>
    <row r="208" spans="1:28" ht="12.7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</row>
    <row r="209" spans="1:28" ht="12.7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</row>
    <row r="210" spans="1:28" ht="12.7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</row>
    <row r="211" spans="1:28" ht="12.7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</row>
    <row r="212" spans="1:28" ht="12.7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</row>
    <row r="213" spans="1:28" ht="12.7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</row>
    <row r="214" spans="1:28" ht="12.7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</row>
    <row r="215" spans="1:28" ht="12.7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</row>
    <row r="216" spans="1:28" ht="12.7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</row>
    <row r="217" spans="1:28" ht="12.7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</row>
    <row r="218" spans="1:28" ht="12.7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</row>
    <row r="219" spans="1:28" ht="12.7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</row>
    <row r="220" spans="1:28" ht="12.7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</row>
    <row r="221" spans="1:28" ht="12.7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</row>
    <row r="222" spans="1:28" ht="12.7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</row>
    <row r="223" spans="1:28" ht="12.7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</row>
    <row r="224" spans="1:28" ht="12.7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</row>
    <row r="225" spans="1:28" ht="12.7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</row>
    <row r="226" spans="1:28" ht="12.7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</row>
    <row r="227" spans="1:28" ht="12.7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</row>
    <row r="228" spans="1:28" ht="12.7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</row>
    <row r="229" spans="1:28" ht="12.7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</row>
    <row r="230" spans="1:28" ht="12.7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</row>
    <row r="231" spans="1:28" ht="12.7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</row>
    <row r="232" spans="1:28" ht="12.7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</row>
    <row r="233" spans="1:28" ht="12.7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</row>
    <row r="234" spans="1:28" ht="12.7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</row>
    <row r="235" spans="1:28" ht="12.7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</row>
    <row r="236" spans="1:28" ht="12.7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</row>
    <row r="237" spans="1:28" ht="12.7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</row>
    <row r="238" spans="1:28" ht="12.7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</row>
    <row r="239" spans="1:28" ht="12.7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</row>
    <row r="240" spans="1:28" ht="12.7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</row>
    <row r="241" spans="1:28" ht="12.7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</row>
    <row r="242" spans="1:28" ht="12.7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</row>
    <row r="243" spans="1:28" ht="12.7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</row>
    <row r="244" spans="1:28" ht="12.7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</row>
    <row r="245" spans="1:28" ht="12.7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</row>
    <row r="246" spans="1:28" ht="12.7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</row>
    <row r="247" spans="1:28" ht="12.7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</row>
    <row r="248" spans="1:28" ht="12.7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</row>
    <row r="249" spans="1:28" ht="12.7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</row>
    <row r="250" spans="1:28" ht="12.7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</row>
    <row r="251" spans="1:28" ht="12.7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</row>
    <row r="252" spans="1:28" ht="12.7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</row>
    <row r="253" spans="1:28" ht="12.7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</row>
    <row r="254" spans="1:28" ht="12.7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</row>
    <row r="255" spans="1:28" ht="12.7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</row>
    <row r="256" spans="1:28" ht="12.7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</row>
    <row r="257" spans="1:28" ht="12.7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</row>
    <row r="258" spans="1:28" ht="12.7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</row>
    <row r="259" spans="1:28" ht="12.7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</row>
    <row r="260" spans="1:28" ht="12.7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</row>
    <row r="261" spans="1:28" ht="12.7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</row>
    <row r="262" spans="1:28" ht="12.7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</row>
    <row r="263" spans="1:28" ht="12.7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</row>
    <row r="264" spans="1:28" ht="12.7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</row>
    <row r="265" spans="1:28" ht="12.7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</row>
    <row r="266" spans="1:28" ht="12.7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</row>
    <row r="267" spans="1:28" ht="12.7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</row>
    <row r="268" spans="1:28" ht="12.7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</row>
    <row r="269" spans="1:28" ht="12.7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</row>
    <row r="270" spans="1:28" ht="12.7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</row>
    <row r="271" spans="1:28" ht="12.7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</row>
    <row r="272" spans="1:28" ht="12.7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</row>
    <row r="273" spans="1:28" ht="12.7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</row>
    <row r="274" spans="1:28" ht="12.7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</row>
    <row r="275" spans="1:28" ht="12.7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</row>
    <row r="276" spans="1:28" ht="12.7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</row>
    <row r="277" spans="1:28" ht="12.7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</row>
    <row r="278" spans="1:28" ht="12.7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</row>
    <row r="279" spans="1:28" ht="12.7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</row>
    <row r="280" spans="1:28" ht="12.7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</row>
    <row r="281" spans="1:28" ht="12.7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</row>
    <row r="282" spans="1:28" ht="12.7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</row>
    <row r="283" spans="1:28" ht="12.7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</row>
    <row r="284" spans="1:28" ht="12.7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</row>
    <row r="285" spans="1:28" ht="12.7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</row>
    <row r="286" spans="1:28" ht="12.7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</row>
    <row r="287" spans="1:28" ht="12.7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</row>
    <row r="288" spans="1:28" ht="12.7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</row>
    <row r="289" spans="1:28" ht="12.7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</row>
    <row r="290" spans="1:28" ht="12.7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</row>
    <row r="291" spans="1:28" ht="12.7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</row>
    <row r="292" spans="1:28" ht="12.7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</row>
    <row r="293" spans="1:28" ht="12.7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</row>
    <row r="294" spans="1:28" ht="12.7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</row>
    <row r="295" spans="1:28" ht="12.7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</row>
    <row r="296" spans="1:28" ht="12.7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</row>
    <row r="297" spans="1:28" ht="12.7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</row>
    <row r="298" spans="1:28" ht="12.7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</row>
    <row r="299" spans="1:28" ht="12.7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</row>
    <row r="300" spans="1:28" ht="12.7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</row>
    <row r="301" spans="1:28" ht="12.7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</row>
    <row r="302" spans="1:28" ht="12.7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</row>
    <row r="303" spans="1:28" ht="12.7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</row>
    <row r="304" spans="1:28" ht="12.7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</row>
    <row r="305" spans="1:28" ht="12.7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</row>
    <row r="306" spans="1:28" ht="12.7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</row>
    <row r="307" spans="1:28" ht="12.7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</row>
    <row r="308" spans="1:28" ht="12.7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</row>
    <row r="309" spans="1:28" ht="12.7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</row>
    <row r="310" spans="1:28" ht="12.7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</row>
    <row r="311" spans="1:28" ht="12.7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</row>
    <row r="312" spans="1:28" ht="12.7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</row>
    <row r="313" spans="1:28" ht="12.7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</row>
    <row r="314" spans="1:28" ht="12.7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</row>
    <row r="315" spans="1:28" ht="12.7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</row>
    <row r="316" spans="1:28" ht="12.7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</row>
    <row r="317" spans="1:28" ht="12.7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</row>
    <row r="318" spans="1:28" ht="12.7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</row>
    <row r="319" spans="1:28" ht="12.7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</row>
    <row r="320" spans="1:28" ht="12.7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</row>
    <row r="321" spans="1:28" ht="12.7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</row>
    <row r="322" spans="1:28" ht="12.7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</row>
    <row r="323" spans="1:28" ht="12.7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</row>
    <row r="324" spans="1:28" ht="12.7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</row>
    <row r="325" spans="1:28" ht="12.7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</row>
    <row r="326" spans="1:28" ht="12.7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</row>
    <row r="327" spans="1:28" ht="12.7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</row>
    <row r="328" spans="1:28" ht="12.7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</row>
    <row r="329" spans="1:28" ht="12.7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</row>
    <row r="330" spans="1:28" ht="12.7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</row>
    <row r="331" spans="1:28" ht="12.7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</row>
    <row r="332" spans="1:28" ht="12.7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</row>
    <row r="333" spans="1:28" ht="12.7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</row>
    <row r="334" spans="1:28" ht="12.7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</row>
    <row r="335" spans="1:28" ht="12.7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</row>
    <row r="336" spans="1:28" ht="12.7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</row>
    <row r="337" spans="1:28" ht="12.7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</row>
    <row r="338" spans="1:28" ht="12.7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</row>
    <row r="339" spans="1:28" ht="12.7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</row>
    <row r="340" spans="1:28" ht="12.7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</row>
    <row r="341" spans="1:28" ht="12.7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</row>
    <row r="342" spans="1:28" ht="12.7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</row>
    <row r="343" spans="1:28" ht="12.7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</row>
    <row r="344" spans="1:28" ht="12.7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</row>
    <row r="345" spans="1:28" ht="12.7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</row>
    <row r="346" spans="1:28" ht="12.7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</row>
    <row r="347" spans="1:28" ht="12.7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</row>
    <row r="348" spans="1:28" ht="12.7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</row>
    <row r="349" spans="1:28" ht="12.7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</row>
    <row r="350" spans="1:28" ht="12.7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</row>
    <row r="351" spans="1:28" ht="12.7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</row>
    <row r="352" spans="1:28" ht="12.7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</row>
    <row r="353" spans="1:28" ht="12.7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</row>
    <row r="354" spans="1:28" ht="12.7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</row>
    <row r="355" spans="1:28" ht="12.7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</row>
    <row r="356" spans="1:28" ht="12.7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</row>
    <row r="357" spans="1:28" ht="12.7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</row>
    <row r="358" spans="1:28" ht="12.7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</row>
    <row r="359" spans="1:28" ht="12.7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</row>
    <row r="360" spans="1:28" ht="12.7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</row>
    <row r="361" spans="1:28" ht="12.7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</row>
    <row r="362" spans="1:28" ht="12.7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</row>
    <row r="363" spans="1:28" ht="12.7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</row>
    <row r="364" spans="1:28" ht="12.7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</row>
    <row r="365" spans="1:28" ht="12.7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</row>
    <row r="366" spans="1:28" ht="12.7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</row>
    <row r="367" spans="1:28" ht="12.7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</row>
    <row r="368" spans="1:28" ht="12.7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</row>
    <row r="369" spans="1:28" ht="12.7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</row>
    <row r="370" spans="1:28" ht="12.7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</row>
    <row r="371" spans="1:28" ht="12.7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</row>
    <row r="372" spans="1:28" ht="12.7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</row>
    <row r="373" spans="1:28" ht="12.7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</row>
    <row r="374" spans="1:28" ht="12.7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</row>
    <row r="375" spans="1:28" ht="12.7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</row>
    <row r="376" spans="1:28" ht="12.7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</row>
    <row r="377" spans="1:28" ht="12.7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</row>
    <row r="378" spans="1:28" ht="12.7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</row>
    <row r="379" spans="1:28" ht="12.7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</row>
    <row r="380" spans="1:28" ht="12.7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</row>
    <row r="381" spans="1:28" ht="12.7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</row>
    <row r="382" spans="1:28" ht="12.7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</row>
    <row r="383" spans="1:28" ht="12.7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</row>
    <row r="384" spans="1:28" ht="12.7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</row>
    <row r="385" spans="1:28" ht="12.7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</row>
    <row r="386" spans="1:28" ht="12.7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</row>
    <row r="387" spans="1:28" ht="12.7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</row>
    <row r="388" spans="1:28" ht="12.7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</row>
    <row r="389" spans="1:28" ht="12.7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</row>
    <row r="390" spans="1:28" ht="12.7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</row>
    <row r="391" spans="1:28" ht="12.7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</row>
    <row r="392" spans="1:28" ht="12.7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</row>
    <row r="393" spans="1:28" ht="12.7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</row>
    <row r="394" spans="1:28" ht="12.7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</row>
    <row r="395" spans="1:28" ht="12.7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</row>
    <row r="396" spans="1:28" ht="12.7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</row>
    <row r="397" spans="1:28" ht="12.7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</row>
    <row r="398" spans="1:28" ht="12.7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</row>
    <row r="399" spans="1:28" ht="12.7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</row>
    <row r="400" spans="1:28" ht="12.7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</row>
    <row r="401" spans="1:28" ht="12.7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</row>
    <row r="402" spans="1:28" ht="12.7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</row>
    <row r="403" spans="1:28" ht="12.7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</row>
    <row r="404" spans="1:28" ht="12.7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</row>
    <row r="405" spans="1:28" ht="12.7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</row>
    <row r="406" spans="1:28" ht="12.7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</row>
    <row r="407" spans="1:28" ht="12.7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</row>
    <row r="408" spans="1:28" ht="12.7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</row>
    <row r="409" spans="1:28" ht="12.7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</row>
    <row r="410" spans="1:28" ht="12.7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</row>
    <row r="411" spans="1:28" ht="12.7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</row>
    <row r="412" spans="1:28" ht="12.7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</row>
    <row r="413" spans="1:28" ht="12.7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</row>
    <row r="414" spans="1:28" ht="12.7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</row>
    <row r="415" spans="1:28" ht="12.7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</row>
    <row r="416" spans="1:28" ht="12.7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</row>
    <row r="417" spans="1:28" ht="12.7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</row>
    <row r="418" spans="1:28" ht="12.7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</row>
    <row r="419" spans="1:28" ht="12.7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</row>
    <row r="420" spans="1:28" ht="12.7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</row>
    <row r="421" spans="1:28" ht="12.7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</row>
    <row r="422" spans="1:28" ht="12.7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</row>
    <row r="423" spans="1:28" ht="12.7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</row>
    <row r="424" spans="1:28" ht="12.7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</row>
    <row r="425" spans="1:28" ht="12.7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</row>
    <row r="426" spans="1:28" ht="12.7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</row>
    <row r="427" spans="1:28" ht="12.7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</row>
    <row r="428" spans="1:28" ht="12.7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</row>
    <row r="429" spans="1:28" ht="12.7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</row>
    <row r="430" spans="1:28" ht="12.7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</row>
    <row r="431" spans="1:28" ht="12.7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</row>
    <row r="432" spans="1:28" ht="12.7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</row>
    <row r="433" spans="1:28" ht="12.7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</row>
    <row r="434" spans="1:28" ht="12.7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</row>
    <row r="435" spans="1:28" ht="12.7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</row>
    <row r="436" spans="1:28" ht="12.7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</row>
    <row r="437" spans="1:28" ht="12.7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</row>
    <row r="438" spans="1:28" ht="12.7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</row>
    <row r="439" spans="1:28" ht="12.7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</row>
    <row r="440" spans="1:28" ht="12.7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</row>
    <row r="441" spans="1:28" ht="12.7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</row>
    <row r="442" spans="1:28" ht="12.7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</row>
    <row r="443" spans="1:28" ht="12.7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</row>
    <row r="444" spans="1:28" ht="12.7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</row>
    <row r="445" spans="1:28" ht="12.7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</row>
    <row r="446" spans="1:28" ht="12.7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</row>
    <row r="447" spans="1:28" ht="12.7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</row>
    <row r="448" spans="1:28" ht="12.7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</row>
    <row r="449" spans="1:28" ht="12.7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</row>
    <row r="450" spans="1:28" ht="12.7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</row>
    <row r="451" spans="1:28" ht="12.7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</row>
    <row r="452" spans="1:28" ht="12.7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</row>
    <row r="453" spans="1:28" ht="12.7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</row>
    <row r="454" spans="1:28" ht="12.7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</row>
    <row r="455" spans="1:28" ht="12.7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</row>
    <row r="456" spans="1:28" ht="12.7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</row>
    <row r="457" spans="1:28" ht="12.7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</row>
    <row r="458" spans="1:28" ht="12.7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</row>
    <row r="459" spans="1:28" ht="12.7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</row>
    <row r="460" spans="1:28" ht="12.7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</row>
    <row r="461" spans="1:28" ht="12.7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</row>
    <row r="462" spans="1:28" ht="12.7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</row>
    <row r="463" spans="1:28" ht="12.7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</row>
    <row r="464" spans="1:28" ht="12.7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</row>
    <row r="465" spans="1:28" ht="12.7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</row>
    <row r="466" spans="1:28" ht="12.7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</row>
    <row r="467" spans="1:28" ht="12.7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</row>
    <row r="468" spans="1:28" ht="12.7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</row>
    <row r="469" spans="1:28" ht="12.7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</row>
    <row r="470" spans="1:28" ht="12.7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</row>
    <row r="471" spans="1:28" ht="12.7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</row>
    <row r="472" spans="1:28" ht="12.7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</row>
    <row r="473" spans="1:28" ht="12.7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</row>
    <row r="474" spans="1:28" ht="12.7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</row>
    <row r="475" spans="1:28" ht="12.7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</row>
    <row r="476" spans="1:28" ht="12.7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</row>
    <row r="477" spans="1:28" ht="12.7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</row>
    <row r="478" spans="1:28" ht="12.7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</row>
    <row r="479" spans="1:28" ht="12.7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</row>
    <row r="480" spans="1:28" ht="12.7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</row>
    <row r="481" spans="1:28" ht="12.7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</row>
    <row r="482" spans="1:28" ht="12.7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</row>
    <row r="483" spans="1:28" ht="12.7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</row>
    <row r="484" spans="1:28" ht="12.7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</row>
    <row r="485" spans="1:28" ht="12.7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</row>
    <row r="486" spans="1:28" ht="12.7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</row>
    <row r="487" spans="1:28" ht="12.7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</row>
    <row r="488" spans="1:28" ht="12.7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</row>
    <row r="489" spans="1:28" ht="12.7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</row>
    <row r="490" spans="1:28" ht="12.7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</row>
    <row r="491" spans="1:28" ht="12.7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</row>
    <row r="492" spans="1:28" ht="12.7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</row>
    <row r="493" spans="1:28" ht="12.7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</row>
    <row r="494" spans="1:28" ht="12.7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</row>
    <row r="495" spans="1:28" ht="12.7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</row>
    <row r="496" spans="1:28" ht="12.7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</row>
    <row r="497" spans="1:28" ht="12.7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</row>
    <row r="498" spans="1:28" ht="12.7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</row>
    <row r="499" spans="1:28" ht="12.7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</row>
    <row r="500" spans="1:28" ht="12.7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</row>
    <row r="501" spans="1:28" ht="12.7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</row>
    <row r="502" spans="1:28" ht="12.7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</row>
    <row r="503" spans="1:28" ht="12.7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</row>
    <row r="504" spans="1:28" ht="12.7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</row>
    <row r="505" spans="1:28" ht="12.7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</row>
    <row r="506" spans="1:28" ht="12.7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</row>
    <row r="507" spans="1:28" ht="12.7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</row>
    <row r="508" spans="1:28" ht="12.7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</row>
    <row r="509" spans="1:28" ht="12.7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</row>
    <row r="510" spans="1:28" ht="12.7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</row>
    <row r="511" spans="1:28" ht="12.7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</row>
    <row r="512" spans="1:28" ht="12.7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</row>
    <row r="513" spans="1:28" ht="12.7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</row>
    <row r="514" spans="1:28" ht="12.7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</row>
    <row r="515" spans="1:28" ht="12.7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</row>
    <row r="516" spans="1:28" ht="12.7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</row>
    <row r="517" spans="1:28" ht="12.7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</row>
    <row r="518" spans="1:28" ht="12.7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</row>
    <row r="519" spans="1:28" ht="12.7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</row>
    <row r="520" spans="1:28" ht="12.7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</row>
    <row r="521" spans="1:28" ht="12.7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</row>
    <row r="522" spans="1:28" ht="12.7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</row>
    <row r="523" spans="1:28" ht="12.7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</row>
    <row r="524" spans="1:28" ht="12.7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</row>
    <row r="525" spans="1:28" ht="12.7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</row>
    <row r="526" spans="1:28" ht="12.7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</row>
    <row r="527" spans="1:28" ht="12.7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</row>
    <row r="528" spans="1:28" ht="12.7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</row>
    <row r="529" spans="1:28" ht="12.7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</row>
    <row r="530" spans="1:28" ht="12.7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</row>
    <row r="531" spans="1:28" ht="12.7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</row>
    <row r="532" spans="1:28" ht="12.7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</row>
    <row r="533" spans="1:28" ht="12.7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</row>
    <row r="534" spans="1:28" ht="12.7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</row>
    <row r="535" spans="1:28" ht="12.7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</row>
    <row r="536" spans="1:28" ht="12.7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</row>
    <row r="537" spans="1:28" ht="12.7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</row>
    <row r="538" spans="1:28" ht="12.7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</row>
    <row r="539" spans="1:28" ht="12.7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</row>
    <row r="540" spans="1:28" ht="12.7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</row>
    <row r="541" spans="1:28" ht="12.7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</row>
    <row r="542" spans="1:28" ht="12.7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</row>
    <row r="543" spans="1:28" ht="12.7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</row>
    <row r="544" spans="1:28" ht="12.7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</row>
    <row r="545" spans="1:28" ht="12.7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</row>
    <row r="546" spans="1:28" ht="12.7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</row>
    <row r="547" spans="1:28" ht="12.7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</row>
    <row r="548" spans="1:28" ht="12.7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</row>
    <row r="549" spans="1:28" ht="12.7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</row>
    <row r="550" spans="1:28" ht="12.7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</row>
    <row r="551" spans="1:28" ht="12.7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</row>
    <row r="552" spans="1:28" ht="12.7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</row>
    <row r="553" spans="1:28" ht="12.7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</row>
    <row r="554" spans="1:28" ht="12.7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</row>
    <row r="555" spans="1:28" ht="12.7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</row>
    <row r="556" spans="1:28" ht="12.7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</row>
    <row r="557" spans="1:28" ht="12.7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</row>
    <row r="558" spans="1:28" ht="12.7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</row>
    <row r="559" spans="1:28" ht="12.7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</row>
    <row r="560" spans="1:28" ht="12.7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</row>
    <row r="561" spans="1:28" ht="12.7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</row>
    <row r="562" spans="1:28" ht="12.7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</row>
    <row r="563" spans="1:28" ht="12.7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</row>
    <row r="564" spans="1:28" ht="12.7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</row>
    <row r="565" spans="1:28" ht="12.7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</row>
    <row r="566" spans="1:28" ht="12.7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</row>
    <row r="567" spans="1:28" ht="12.7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</row>
    <row r="568" spans="1:28" ht="12.7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</row>
    <row r="569" spans="1:28" ht="12.7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</row>
    <row r="570" spans="1:28" ht="12.7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</row>
    <row r="571" spans="1:28" ht="12.7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</row>
    <row r="572" spans="1:28" ht="12.7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</row>
    <row r="573" spans="1:28" ht="12.7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</row>
    <row r="574" spans="1:28" ht="12.7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</row>
    <row r="575" spans="1:28" ht="12.7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</row>
    <row r="576" spans="1:28" ht="12.7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</row>
    <row r="577" spans="1:28" ht="12.7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</row>
    <row r="578" spans="1:28" ht="12.7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</row>
    <row r="579" spans="1:28" ht="12.7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</row>
    <row r="580" spans="1:28" ht="12.7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</row>
    <row r="581" spans="1:28" ht="12.7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</row>
    <row r="582" spans="1:28" ht="12.7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</row>
    <row r="583" spans="1:28" ht="12.7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</row>
    <row r="584" spans="1:28" ht="12.7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</row>
    <row r="585" spans="1:28" ht="12.7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</row>
    <row r="586" spans="1:28" ht="12.7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</row>
    <row r="587" spans="1:28" ht="12.7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</row>
    <row r="588" spans="1:28" ht="12.7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</row>
    <row r="589" spans="1:28" ht="12.7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</row>
    <row r="590" spans="1:28" ht="12.7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</row>
    <row r="591" spans="1:28" ht="12.7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</row>
    <row r="592" spans="1:28" ht="12.7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</row>
    <row r="593" spans="1:28" ht="12.7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</row>
    <row r="594" spans="1:28" ht="12.7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</row>
    <row r="595" spans="1:28" ht="12.7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</row>
    <row r="596" spans="1:28" ht="12.7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</row>
    <row r="597" spans="1:28" ht="12.7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</row>
    <row r="598" spans="1:28" ht="12.7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</row>
    <row r="599" spans="1:28" ht="12.7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</row>
    <row r="600" spans="1:28" ht="12.7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</row>
    <row r="601" spans="1:28" ht="12.7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</row>
    <row r="602" spans="1:28" ht="12.7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</row>
    <row r="603" spans="1:28" ht="12.7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</row>
    <row r="604" spans="1:28" ht="12.7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</row>
    <row r="605" spans="1:28" ht="12.7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</row>
    <row r="606" spans="1:28" ht="12.7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</row>
    <row r="607" spans="1:28" ht="12.7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</row>
    <row r="608" spans="1:28" ht="12.7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</row>
    <row r="609" spans="1:28" ht="12.7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</row>
    <row r="610" spans="1:28" ht="12.7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</row>
    <row r="611" spans="1:28" ht="12.7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</row>
    <row r="612" spans="1:28" ht="12.7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</row>
    <row r="613" spans="1:28" ht="12.7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</row>
    <row r="614" spans="1:28" ht="12.7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</row>
    <row r="615" spans="1:28" ht="12.7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</row>
    <row r="616" spans="1:28" ht="12.7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</row>
    <row r="617" spans="1:28" ht="12.7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</row>
    <row r="618" spans="1:28" ht="12.7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</row>
    <row r="619" spans="1:28" ht="12.7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</row>
    <row r="620" spans="1:28" ht="12.7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</row>
    <row r="621" spans="1:28" ht="12.7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</row>
    <row r="622" spans="1:28" ht="12.7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</row>
    <row r="623" spans="1:28" ht="12.7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</row>
    <row r="624" spans="1:28" ht="12.7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</row>
    <row r="625" spans="1:28" ht="12.7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</row>
    <row r="626" spans="1:28" ht="12.7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</row>
    <row r="627" spans="1:28" ht="12.7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</row>
    <row r="628" spans="1:28" ht="12.7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</row>
    <row r="629" spans="1:28" ht="12.7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</row>
    <row r="630" spans="1:28" ht="12.7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</row>
    <row r="631" spans="1:28" ht="12.7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</row>
    <row r="632" spans="1:28" ht="12.7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</row>
    <row r="633" spans="1:28" ht="12.7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</row>
    <row r="634" spans="1:28" ht="12.7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</row>
    <row r="635" spans="1:28" ht="12.7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</row>
    <row r="636" spans="1:28" ht="12.7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</row>
    <row r="637" spans="1:28" ht="12.7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</row>
    <row r="638" spans="1:28" ht="12.7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</row>
    <row r="639" spans="1:28" ht="12.7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</row>
    <row r="640" spans="1:28" ht="12.7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</row>
    <row r="641" spans="1:28" ht="12.7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</row>
    <row r="642" spans="1:28" ht="12.7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</row>
    <row r="643" spans="1:28" ht="12.7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</row>
    <row r="644" spans="1:28" ht="12.7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</row>
    <row r="645" spans="1:28" ht="12.7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</row>
    <row r="646" spans="1:28" ht="12.7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</row>
    <row r="647" spans="1:28" ht="12.7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</row>
    <row r="648" spans="1:28" ht="12.7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</row>
    <row r="649" spans="1:28" ht="12.7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</row>
    <row r="650" spans="1:28" ht="12.7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</row>
    <row r="651" spans="1:28" ht="12.7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</row>
    <row r="652" spans="1:28" ht="12.7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</row>
    <row r="653" spans="1:28" ht="12.7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</row>
    <row r="654" spans="1:28" ht="12.7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</row>
    <row r="655" spans="1:28" ht="12.7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</row>
    <row r="656" spans="1:28" ht="12.7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</row>
    <row r="657" spans="1:28" ht="12.7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</row>
    <row r="658" spans="1:28" ht="12.7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</row>
    <row r="659" spans="1:28" ht="12.7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</row>
    <row r="660" spans="1:28" ht="12.7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</row>
    <row r="661" spans="1:28" ht="12.7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</row>
    <row r="662" spans="1:28" ht="12.7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</row>
    <row r="663" spans="1:28" ht="12.7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</row>
    <row r="664" spans="1:28" ht="12.7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</row>
    <row r="665" spans="1:28" ht="12.7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</row>
    <row r="666" spans="1:28" ht="12.7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</row>
    <row r="667" spans="1:28" ht="12.7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</row>
    <row r="668" spans="1:28" ht="12.7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</row>
    <row r="669" spans="1:28" ht="12.7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</row>
    <row r="670" spans="1:28" ht="12.7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</row>
    <row r="671" spans="1:28" ht="12.7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</row>
    <row r="672" spans="1:28" ht="12.7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</row>
    <row r="673" spans="1:28" ht="12.7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</row>
    <row r="674" spans="1:28" ht="12.7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</row>
    <row r="675" spans="1:28" ht="12.7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</row>
    <row r="676" spans="1:28" ht="12.7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</row>
    <row r="677" spans="1:28" ht="12.7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</row>
    <row r="678" spans="1:28" ht="12.7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</row>
    <row r="679" spans="1:28" ht="12.7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</row>
    <row r="680" spans="1:28" ht="12.7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</row>
    <row r="681" spans="1:28" ht="12.7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</row>
    <row r="682" spans="1:28" ht="12.7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</row>
    <row r="683" spans="1:28" ht="12.7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</row>
    <row r="684" spans="1:28" ht="12.7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</row>
    <row r="685" spans="1:28" ht="12.7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</row>
    <row r="686" spans="1:28" ht="12.7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</row>
    <row r="687" spans="1:28" ht="12.7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</row>
    <row r="688" spans="1:28" ht="12.7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</row>
    <row r="689" spans="1:28" ht="12.7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</row>
    <row r="690" spans="1:28" ht="12.7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</row>
    <row r="691" spans="1:28" ht="12.7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</row>
    <row r="692" spans="1:28" ht="12.7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</row>
    <row r="693" spans="1:28" ht="12.7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</row>
    <row r="694" spans="1:28" ht="12.7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</row>
    <row r="695" spans="1:28" ht="12.7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</row>
    <row r="696" spans="1:28" ht="12.7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</row>
    <row r="697" spans="1:28" ht="12.7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</row>
    <row r="698" spans="1:28" ht="12.7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</row>
    <row r="699" spans="1:28" ht="12.7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</row>
    <row r="700" spans="1:28" ht="12.7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</row>
    <row r="701" spans="1:28" ht="12.7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</row>
    <row r="702" spans="1:28" ht="12.7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</row>
    <row r="703" spans="1:28" ht="12.7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</row>
    <row r="704" spans="1:28" ht="12.7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</row>
    <row r="705" spans="1:28" ht="12.7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</row>
    <row r="706" spans="1:28" ht="12.7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</row>
    <row r="707" spans="1:28" ht="12.7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</row>
    <row r="708" spans="1:28" ht="12.7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</row>
    <row r="709" spans="1:28" ht="12.7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</row>
    <row r="710" spans="1:28" ht="12.7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</row>
    <row r="711" spans="1:28" ht="12.7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</row>
    <row r="712" spans="1:28" ht="12.7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</row>
    <row r="713" spans="1:28" ht="12.7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</row>
    <row r="714" spans="1:28" ht="12.7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</row>
    <row r="715" spans="1:28" ht="12.7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</row>
    <row r="716" spans="1:28" ht="12.7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</row>
    <row r="717" spans="1:28" ht="12.7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</row>
    <row r="718" spans="1:28" ht="12.7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</row>
    <row r="719" spans="1:28" ht="12.7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</row>
    <row r="720" spans="1:28" ht="12.7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</row>
    <row r="721" spans="1:28" ht="12.7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</row>
    <row r="722" spans="1:28" ht="12.7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</row>
    <row r="723" spans="1:28" ht="12.7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</row>
    <row r="724" spans="1:28" ht="12.7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</row>
    <row r="725" spans="1:28" ht="12.7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</row>
    <row r="726" spans="1:28" ht="12.7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</row>
    <row r="727" spans="1:28" ht="12.7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</row>
    <row r="728" spans="1:28" ht="12.7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</row>
    <row r="729" spans="1:28" ht="12.7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</row>
    <row r="730" spans="1:28" ht="12.7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</row>
    <row r="731" spans="1:28" ht="12.7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</row>
    <row r="732" spans="1:28" ht="12.7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</row>
    <row r="733" spans="1:28" ht="12.7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</row>
    <row r="734" spans="1:28" ht="12.7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</row>
    <row r="735" spans="1:28" ht="12.7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</row>
    <row r="736" spans="1:28" ht="12.7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</row>
    <row r="737" spans="1:28" ht="12.7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</row>
    <row r="738" spans="1:28" ht="12.7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</row>
    <row r="739" spans="1:28" ht="12.7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</row>
    <row r="740" spans="1:28" ht="12.7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</row>
    <row r="741" spans="1:28" ht="12.7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</row>
    <row r="742" spans="1:28" ht="12.7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</row>
    <row r="743" spans="1:28" ht="12.7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</row>
    <row r="744" spans="1:28" ht="12.7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</row>
    <row r="745" spans="1:28" ht="12.7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</row>
    <row r="746" spans="1:28" ht="12.7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</row>
    <row r="747" spans="1:28" ht="12.7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</row>
    <row r="748" spans="1:28" ht="12.7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</row>
    <row r="749" spans="1:28" ht="12.7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</row>
    <row r="750" spans="1:28" ht="12.7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</row>
    <row r="751" spans="1:28" ht="12.7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</row>
    <row r="752" spans="1:28" ht="12.7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</row>
    <row r="753" spans="1:28" ht="12.7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</row>
    <row r="754" spans="1:28" ht="12.7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</row>
    <row r="755" spans="1:28" ht="12.7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</row>
    <row r="756" spans="1:28" ht="12.7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</row>
    <row r="757" spans="1:28" ht="12.7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</row>
    <row r="758" spans="1:28" ht="12.7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</row>
    <row r="759" spans="1:28" ht="12.7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</row>
    <row r="760" spans="1:28" ht="12.7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</row>
    <row r="761" spans="1:28" ht="12.7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</row>
    <row r="762" spans="1:28" ht="12.7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</row>
    <row r="763" spans="1:28" ht="12.7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</row>
    <row r="764" spans="1:28" ht="12.7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</row>
    <row r="765" spans="1:28" ht="12.7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</row>
    <row r="766" spans="1:28" ht="12.7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</row>
    <row r="767" spans="1:28" ht="12.7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</row>
    <row r="768" spans="1:28" ht="12.7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</row>
    <row r="769" spans="1:28" ht="12.7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</row>
    <row r="770" spans="1:28" ht="12.7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</row>
    <row r="771" spans="1:28" ht="12.7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</row>
    <row r="772" spans="1:28" ht="12.7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</row>
    <row r="773" spans="1:28" ht="12.7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</row>
    <row r="774" spans="1:28" ht="12.7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</row>
    <row r="775" spans="1:28" ht="12.7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</row>
    <row r="776" spans="1:28" ht="12.7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</row>
    <row r="777" spans="1:28" ht="12.7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</row>
    <row r="778" spans="1:28" ht="12.7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</row>
    <row r="779" spans="1:28" ht="12.7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</row>
    <row r="780" spans="1:28" ht="12.7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</row>
    <row r="781" spans="1:28" ht="12.7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</row>
    <row r="782" spans="1:28" ht="12.7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</row>
    <row r="783" spans="1:28" ht="12.7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</row>
    <row r="784" spans="1:28" ht="12.7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</row>
    <row r="785" spans="1:28" ht="12.7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</row>
    <row r="786" spans="1:28" ht="12.7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</row>
    <row r="787" spans="1:28" ht="12.7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</row>
    <row r="788" spans="1:28" ht="12.7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</row>
    <row r="789" spans="1:28" ht="12.7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</row>
    <row r="790" spans="1:28" ht="12.7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</row>
    <row r="791" spans="1:28" ht="12.7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</row>
    <row r="792" spans="1:28" ht="12.7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</row>
    <row r="793" spans="1:28" ht="12.7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</row>
    <row r="794" spans="1:28" ht="12.7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</row>
    <row r="795" spans="1:28" ht="12.7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</row>
    <row r="796" spans="1:28" ht="12.7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</row>
    <row r="797" spans="1:28" ht="12.7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</row>
    <row r="798" spans="1:28" ht="12.7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</row>
    <row r="799" spans="1:28" ht="12.7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</row>
    <row r="800" spans="1:28" ht="12.7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</row>
    <row r="801" spans="1:28" ht="12.7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</row>
    <row r="802" spans="1:28" ht="12.7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</row>
    <row r="803" spans="1:28" ht="12.7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</row>
    <row r="804" spans="1:28" ht="12.7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</row>
    <row r="805" spans="1:28" ht="12.7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</row>
    <row r="806" spans="1:28" ht="12.7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</row>
    <row r="807" spans="1:28" ht="12.7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</row>
    <row r="808" spans="1:28" ht="12.7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</row>
    <row r="809" spans="1:28" ht="12.7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</row>
    <row r="810" spans="1:28" ht="12.7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</row>
    <row r="811" spans="1:28" ht="12.7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</row>
    <row r="812" spans="1:28" ht="12.7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</row>
    <row r="813" spans="1:28" ht="12.7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</row>
    <row r="814" spans="1:28" ht="12.7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</row>
    <row r="815" spans="1:28" ht="12.7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</row>
    <row r="816" spans="1:28" ht="12.7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</row>
    <row r="817" spans="1:28" ht="12.7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</row>
    <row r="818" spans="1:28" ht="12.7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</row>
    <row r="819" spans="1:28" ht="12.7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</row>
    <row r="820" spans="1:28" ht="12.7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</row>
    <row r="821" spans="1:28" ht="12.7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</row>
    <row r="822" spans="1:28" ht="12.7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</row>
    <row r="823" spans="1:28" ht="12.7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</row>
    <row r="824" spans="1:28" ht="12.7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</row>
    <row r="825" spans="1:28" ht="12.7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</row>
    <row r="826" spans="1:28" ht="12.7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</row>
    <row r="827" spans="1:28" ht="12.7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</row>
    <row r="828" spans="1:28" ht="12.7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</row>
    <row r="829" spans="1:28" ht="12.7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</row>
    <row r="830" spans="1:28" ht="12.7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</row>
    <row r="831" spans="1:28" ht="12.7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</row>
    <row r="832" spans="1:28" ht="12.7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</row>
    <row r="833" spans="1:28" ht="12.7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</row>
    <row r="834" spans="1:28" ht="12.7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</row>
    <row r="835" spans="1:28" ht="12.7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</row>
    <row r="836" spans="1:28" ht="12.7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</row>
    <row r="837" spans="1:28" ht="12.7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</row>
    <row r="838" spans="1:28" ht="12.7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</row>
    <row r="839" spans="1:28" ht="12.7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</row>
    <row r="840" spans="1:28" ht="12.7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</row>
    <row r="841" spans="1:28" ht="12.7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</row>
    <row r="842" spans="1:28" ht="12.7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</row>
    <row r="843" spans="1:28" ht="12.7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</row>
    <row r="844" spans="1:28" ht="12.7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</row>
    <row r="845" spans="1:28" ht="12.7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</row>
    <row r="846" spans="1:28" ht="12.7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</row>
    <row r="847" spans="1:28" ht="12.7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</row>
    <row r="848" spans="1:28" ht="12.7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</row>
    <row r="849" spans="1:28" ht="12.7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</row>
    <row r="850" spans="1:28" ht="12.7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</row>
    <row r="851" spans="1:28" ht="12.7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</row>
    <row r="852" spans="1:28" ht="12.7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</row>
    <row r="853" spans="1:28" ht="12.7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</row>
    <row r="854" spans="1:28" ht="12.7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</row>
    <row r="855" spans="1:28" ht="12.7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</row>
    <row r="856" spans="1:28" ht="12.7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</row>
    <row r="857" spans="1:28" ht="12.7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</row>
    <row r="858" spans="1:28" ht="12.7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</row>
    <row r="859" spans="1:28" ht="12.7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</row>
    <row r="860" spans="1:28" ht="12.7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</row>
    <row r="861" spans="1:28" ht="12.7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</row>
    <row r="862" spans="1:28" ht="12.7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</row>
    <row r="863" spans="1:28" ht="12.7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</row>
    <row r="864" spans="1:28" ht="12.7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</row>
    <row r="865" spans="1:28" ht="12.7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</row>
    <row r="866" spans="1:28" ht="12.7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</row>
    <row r="867" spans="1:28" ht="12.7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</row>
    <row r="868" spans="1:28" ht="12.7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</row>
    <row r="869" spans="1:28" ht="12.7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</row>
    <row r="870" spans="1:28" ht="12.7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</row>
    <row r="871" spans="1:28" ht="12.7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</row>
    <row r="872" spans="1:28" ht="12.7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</row>
    <row r="873" spans="1:28" ht="12.7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</row>
    <row r="874" spans="1:28" ht="12.7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</row>
    <row r="875" spans="1:28" ht="12.7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</row>
    <row r="876" spans="1:28" ht="12.7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</row>
    <row r="877" spans="1:28" ht="12.7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</row>
    <row r="878" spans="1:28" ht="12.7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</row>
    <row r="879" spans="1:28" ht="12.7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</row>
    <row r="880" spans="1:28" ht="12.7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</row>
    <row r="881" spans="1:28" ht="12.7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</row>
    <row r="882" spans="1:28" ht="12.7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</row>
    <row r="883" spans="1:28" ht="12.7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</row>
    <row r="884" spans="1:28" ht="12.7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</row>
    <row r="885" spans="1:28" ht="12.7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</row>
    <row r="886" spans="1:28" ht="12.7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</row>
    <row r="887" spans="1:28" ht="12.7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</row>
    <row r="888" spans="1:28" ht="12.7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</row>
    <row r="889" spans="1:28" ht="12.7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</row>
    <row r="890" spans="1:28" ht="12.7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</row>
    <row r="891" spans="1:28" ht="12.7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</row>
    <row r="892" spans="1:28" ht="12.7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</row>
    <row r="893" spans="1:28" ht="12.7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</row>
    <row r="894" spans="1:28" ht="12.7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</row>
    <row r="895" spans="1:28" ht="12.7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</row>
    <row r="896" spans="1:28" ht="12.7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</row>
    <row r="897" spans="1:28" ht="12.7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</row>
    <row r="898" spans="1:28" ht="12.7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</row>
    <row r="899" spans="1:28" ht="12.7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</row>
    <row r="900" spans="1:28" ht="12.7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</row>
    <row r="901" spans="1:28" ht="12.7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</row>
    <row r="902" spans="1:28" ht="12.7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</row>
    <row r="903" spans="1:28" ht="12.7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</row>
    <row r="904" spans="1:28" ht="12.7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</row>
    <row r="905" spans="1:28" ht="12.7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</row>
    <row r="906" spans="1:28" ht="12.7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</row>
    <row r="907" spans="1:28" ht="12.7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</row>
    <row r="908" spans="1:28" ht="12.7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</row>
    <row r="909" spans="1:28" ht="12.7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</row>
    <row r="910" spans="1:28" ht="12.7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</row>
    <row r="911" spans="1:28" ht="12.7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</row>
    <row r="912" spans="1:28" ht="12.7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</row>
    <row r="913" spans="1:28" ht="12.7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</row>
    <row r="914" spans="1:28" ht="12.7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</row>
    <row r="915" spans="1:28" ht="12.7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</row>
    <row r="916" spans="1:28" ht="12.7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</row>
    <row r="917" spans="1:28" ht="12.7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</row>
    <row r="918" spans="1:28" ht="12.7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</row>
    <row r="919" spans="1:28" ht="12.7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</row>
    <row r="920" spans="1:28" ht="12.7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</row>
    <row r="921" spans="1:28" ht="12.7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</row>
    <row r="922" spans="1:28" ht="12.7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</row>
    <row r="923" spans="1:28" ht="12.7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</row>
    <row r="924" spans="1:28" ht="12.7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</row>
    <row r="925" spans="1:28" ht="12.7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</row>
    <row r="926" spans="1:28" ht="12.7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</row>
    <row r="927" spans="1:28" ht="12.7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</row>
    <row r="928" spans="1:28" ht="12.7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</row>
    <row r="929" spans="1:28" ht="12.7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</row>
    <row r="930" spans="1:28" ht="12.7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</row>
    <row r="931" spans="1:28" ht="12.7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</row>
    <row r="932" spans="1:28" ht="12.7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</row>
    <row r="933" spans="1:28" ht="12.7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</row>
    <row r="934" spans="1:28" ht="12.7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</row>
    <row r="935" spans="1:28" ht="12.7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</row>
    <row r="936" spans="1:28" ht="12.7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</row>
    <row r="937" spans="1:28" ht="12.7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</row>
    <row r="938" spans="1:28" ht="12.7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</row>
    <row r="939" spans="1:28" ht="12.7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</row>
    <row r="940" spans="1:28" ht="12.7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</row>
    <row r="941" spans="1:28" ht="12.7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</row>
    <row r="942" spans="1:28" ht="12.7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</row>
    <row r="943" spans="1:28" ht="12.7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</row>
    <row r="944" spans="1:28" ht="12.7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</row>
    <row r="945" spans="1:28" ht="12.7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</row>
    <row r="946" spans="1:28" ht="12.7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</row>
    <row r="947" spans="1:28" ht="12.7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</row>
    <row r="948" spans="1:28" ht="12.7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</row>
    <row r="949" spans="1:28" ht="12.7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</row>
    <row r="950" spans="1:28" ht="12.7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</row>
    <row r="951" spans="1:28" ht="12.7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</row>
    <row r="952" spans="1:28" ht="12.7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</row>
    <row r="953" spans="1:28" ht="12.7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</row>
    <row r="954" spans="1:28" ht="12.7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</row>
    <row r="955" spans="1:28" ht="12.7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</row>
    <row r="956" spans="1:28" ht="12.7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</row>
    <row r="957" spans="1:28" ht="12.7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</row>
    <row r="958" spans="1:28" ht="12.7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</row>
    <row r="959" spans="1:28" ht="12.7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</row>
    <row r="960" spans="1:28" ht="12.7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</row>
    <row r="961" spans="1:28" ht="12.7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</row>
    <row r="962" spans="1:28" ht="12.7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</row>
    <row r="963" spans="1:28" ht="12.7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</row>
    <row r="964" spans="1:28" ht="12.7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</row>
    <row r="965" spans="1:28" ht="12.7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</row>
    <row r="966" spans="1:28" ht="12.7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</row>
    <row r="967" spans="1:28" ht="12.7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</row>
    <row r="968" spans="1:28" ht="12.7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</row>
    <row r="969" spans="1:28" ht="12.7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</row>
    <row r="970" spans="1:28" ht="12.7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</row>
    <row r="971" spans="1:28" ht="12.7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</row>
    <row r="972" spans="1:28" ht="12.7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</row>
    <row r="973" spans="1:28" ht="12.7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</row>
    <row r="974" spans="1:28" ht="12.7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</row>
    <row r="975" spans="1:28" ht="12.7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</row>
    <row r="976" spans="1:28" ht="12.7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</row>
    <row r="977" spans="1:28" ht="12.7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</row>
    <row r="978" spans="1:28" ht="12.7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</row>
    <row r="979" spans="1:28" ht="12.7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</row>
    <row r="980" spans="1:28" ht="12.7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</row>
    <row r="981" spans="1:28" ht="12.7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</row>
    <row r="982" spans="1:28" ht="12.7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</row>
    <row r="983" spans="1:28" ht="12.7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</row>
    <row r="984" spans="1:28" ht="12.7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</row>
    <row r="985" spans="1:28" ht="12.7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</row>
    <row r="986" spans="1:28" ht="12.7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</row>
    <row r="987" spans="1:28" ht="12.7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</row>
    <row r="988" spans="1:28" ht="12.7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</row>
    <row r="989" spans="1:28" ht="12.7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</row>
    <row r="990" spans="1:28" ht="12.7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</row>
  </sheetData>
  <mergeCells count="6">
    <mergeCell ref="J38:L38"/>
    <mergeCell ref="J22:L22"/>
    <mergeCell ref="B4:L4"/>
    <mergeCell ref="B5:L5"/>
    <mergeCell ref="B1:L1"/>
    <mergeCell ref="B3:L3"/>
  </mergeCells>
  <hyperlinks>
    <hyperlink ref="C14" r:id="rId1"/>
    <hyperlink ref="C25" r:id="rId2"/>
  </hyperlinks>
  <printOptions horizontalCentered="1" verticalCentered="1"/>
  <pageMargins left="0.70866141732283472" right="0.70866141732283472" top="0.74803149606299213" bottom="0.74803149606299213" header="0" footer="0"/>
  <pageSetup paperSize="9" scale="89" fitToHeight="0" pageOrder="overThenDown" orientation="landscape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OR1</vt:lpstr>
      <vt:lpstr>OR2</vt:lpstr>
      <vt:lpstr>Suvestine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Gediminas Grigaitis</dc:creator>
  <cp:lastModifiedBy>Windows User</cp:lastModifiedBy>
  <cp:lastPrinted>2018-09-19T11:28:51Z</cp:lastPrinted>
  <dcterms:created xsi:type="dcterms:W3CDTF">2018-09-19T10:03:52Z</dcterms:created>
  <dcterms:modified xsi:type="dcterms:W3CDTF">2018-09-19T12:09:07Z</dcterms:modified>
</cp:coreProperties>
</file>