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752" tabRatio="721" firstSheet="1" activeTab="6"/>
  </bookViews>
  <sheets>
    <sheet name="1 etapo įskaitos taškai" sheetId="14" r:id="rId1"/>
    <sheet name="2 etapo įskaitos taškai" sheetId="15" r:id="rId2"/>
    <sheet name="3 etapo įskaitos taškai" sheetId="20" r:id="rId3"/>
    <sheet name="4 etapo įskaitos taškai" sheetId="21" r:id="rId4"/>
    <sheet name="5 etapo įskaitos taškai" sheetId="22" r:id="rId5"/>
    <sheet name="6 etapo įskaitos taškai" sheetId="23" r:id="rId6"/>
    <sheet name="Sezono įskaitos taškai" sheetId="19" r:id="rId7"/>
  </sheets>
  <externalReferences>
    <externalReference r:id="rId8"/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K61" i="19" l="1"/>
  <c r="K43" i="19"/>
  <c r="K14" i="19"/>
  <c r="K13" i="19"/>
  <c r="K12" i="19"/>
  <c r="K16" i="19"/>
  <c r="K15" i="19"/>
  <c r="K17" i="19"/>
  <c r="K18" i="19"/>
  <c r="K19" i="19"/>
  <c r="K21" i="19"/>
  <c r="K20" i="19"/>
  <c r="K24" i="19"/>
  <c r="K25" i="19"/>
  <c r="K28" i="19"/>
  <c r="K29" i="19"/>
  <c r="K30" i="19"/>
  <c r="K32" i="19"/>
  <c r="K22" i="19"/>
  <c r="K31" i="19"/>
  <c r="K23" i="19"/>
  <c r="K34" i="19"/>
  <c r="K26" i="19"/>
  <c r="K35" i="19"/>
  <c r="K27" i="19"/>
  <c r="K40" i="19"/>
  <c r="K41" i="19"/>
  <c r="K42" i="19"/>
  <c r="K44" i="19"/>
  <c r="K45" i="19"/>
  <c r="K46" i="19"/>
  <c r="K33" i="19"/>
  <c r="K47" i="19"/>
  <c r="K48" i="19"/>
  <c r="K49" i="19"/>
  <c r="K50" i="19"/>
  <c r="K58" i="19"/>
  <c r="K59" i="19"/>
  <c r="K60" i="19"/>
  <c r="K62" i="19"/>
  <c r="K63" i="19"/>
  <c r="K64" i="19"/>
  <c r="K65" i="19"/>
  <c r="K66" i="19"/>
  <c r="K67" i="19"/>
  <c r="K68" i="19"/>
  <c r="K69" i="19"/>
  <c r="K70" i="19"/>
  <c r="K71" i="19"/>
  <c r="K52" i="19"/>
  <c r="K36" i="19"/>
  <c r="K53" i="19"/>
  <c r="K51" i="19"/>
  <c r="K72" i="19"/>
  <c r="K73" i="19"/>
  <c r="K74" i="19"/>
  <c r="K37" i="19"/>
  <c r="K75" i="19"/>
  <c r="K76" i="19"/>
  <c r="K54" i="19"/>
  <c r="K77" i="19"/>
  <c r="K38" i="19"/>
  <c r="K39" i="19"/>
  <c r="K55" i="19"/>
  <c r="K56" i="19"/>
  <c r="K57" i="19"/>
  <c r="K78" i="19"/>
  <c r="K79" i="19"/>
  <c r="K80" i="19"/>
  <c r="K11" i="19"/>
  <c r="I37" i="23"/>
  <c r="I36" i="23"/>
  <c r="BW35" i="23"/>
  <c r="CA35" i="23" s="1"/>
  <c r="BV35" i="23"/>
  <c r="BU35" i="23"/>
  <c r="BT35" i="23"/>
  <c r="I35" i="23"/>
  <c r="BW34" i="23"/>
  <c r="CA34" i="23" s="1"/>
  <c r="BV34" i="23"/>
  <c r="BU34" i="23"/>
  <c r="BT34" i="23"/>
  <c r="I34" i="23"/>
  <c r="BW33" i="23"/>
  <c r="CA33" i="23" s="1"/>
  <c r="BV33" i="23"/>
  <c r="BU33" i="23"/>
  <c r="BT33" i="23"/>
  <c r="I33" i="23"/>
  <c r="BW32" i="23"/>
  <c r="BV32" i="23"/>
  <c r="BU32" i="23"/>
  <c r="BT32" i="23"/>
  <c r="I32" i="23"/>
  <c r="BW31" i="23"/>
  <c r="CA31" i="23" s="1"/>
  <c r="BV31" i="23"/>
  <c r="BU31" i="23"/>
  <c r="BT31" i="23"/>
  <c r="I31" i="23"/>
  <c r="BW30" i="23"/>
  <c r="CA30" i="23" s="1"/>
  <c r="BV30" i="23"/>
  <c r="BU30" i="23"/>
  <c r="BT30" i="23"/>
  <c r="I30" i="23"/>
  <c r="BW29" i="23"/>
  <c r="CA29" i="23" s="1"/>
  <c r="BV29" i="23"/>
  <c r="BU29" i="23"/>
  <c r="BT29" i="23"/>
  <c r="I29" i="23"/>
  <c r="BW28" i="23"/>
  <c r="BV28" i="23"/>
  <c r="BU28" i="23"/>
  <c r="BT28" i="23"/>
  <c r="I28" i="23"/>
  <c r="BW27" i="23"/>
  <c r="CA27" i="23" s="1"/>
  <c r="BV27" i="23"/>
  <c r="BU27" i="23"/>
  <c r="BT27" i="23"/>
  <c r="I27" i="23"/>
  <c r="BW26" i="23"/>
  <c r="CA26" i="23" s="1"/>
  <c r="BV26" i="23"/>
  <c r="BU26" i="23"/>
  <c r="BT26" i="23"/>
  <c r="I26" i="23"/>
  <c r="BW25" i="23"/>
  <c r="CA25" i="23" s="1"/>
  <c r="BV25" i="23"/>
  <c r="BU25" i="23"/>
  <c r="BT25" i="23"/>
  <c r="I25" i="23"/>
  <c r="BW24" i="23"/>
  <c r="CA24" i="23" s="1"/>
  <c r="BV24" i="23"/>
  <c r="BU24" i="23"/>
  <c r="BT24" i="23"/>
  <c r="I24" i="23"/>
  <c r="BW23" i="23"/>
  <c r="CA23" i="23" s="1"/>
  <c r="BV23" i="23"/>
  <c r="BU23" i="23"/>
  <c r="BT23" i="23"/>
  <c r="I23" i="23"/>
  <c r="BW22" i="23"/>
  <c r="CA22" i="23" s="1"/>
  <c r="BV22" i="23"/>
  <c r="BU22" i="23"/>
  <c r="BT22" i="23"/>
  <c r="I22" i="23"/>
  <c r="BW21" i="23"/>
  <c r="CA21" i="23" s="1"/>
  <c r="BV21" i="23"/>
  <c r="BU21" i="23"/>
  <c r="BT21" i="23"/>
  <c r="I21" i="23"/>
  <c r="BW20" i="23"/>
  <c r="CA20" i="23" s="1"/>
  <c r="BV20" i="23"/>
  <c r="BU20" i="23"/>
  <c r="BT20" i="23"/>
  <c r="I20" i="23"/>
  <c r="BW19" i="23"/>
  <c r="CA19" i="23" s="1"/>
  <c r="BV19" i="23"/>
  <c r="BU19" i="23"/>
  <c r="BT19" i="23"/>
  <c r="I19" i="23"/>
  <c r="BW18" i="23"/>
  <c r="CA18" i="23" s="1"/>
  <c r="BV18" i="23"/>
  <c r="BU18" i="23"/>
  <c r="BT18" i="23"/>
  <c r="I18" i="23"/>
  <c r="BW17" i="23"/>
  <c r="CA17" i="23" s="1"/>
  <c r="BV17" i="23"/>
  <c r="BU17" i="23"/>
  <c r="BT17" i="23"/>
  <c r="I17" i="23"/>
  <c r="BW16" i="23"/>
  <c r="CA16" i="23" s="1"/>
  <c r="BV16" i="23"/>
  <c r="BU16" i="23"/>
  <c r="BT16" i="23"/>
  <c r="I16" i="23"/>
  <c r="BW15" i="23"/>
  <c r="CA15" i="23" s="1"/>
  <c r="BV15" i="23"/>
  <c r="BU15" i="23"/>
  <c r="BT15" i="23"/>
  <c r="I15" i="23"/>
  <c r="BW14" i="23"/>
  <c r="CA14" i="23" s="1"/>
  <c r="BV14" i="23"/>
  <c r="BU14" i="23"/>
  <c r="BT14" i="23"/>
  <c r="I13" i="23"/>
  <c r="BW13" i="23"/>
  <c r="CA13" i="23" s="1"/>
  <c r="BV13" i="23"/>
  <c r="BU13" i="23"/>
  <c r="BT13" i="23"/>
  <c r="I14" i="23"/>
  <c r="BW12" i="23"/>
  <c r="CA12" i="23" s="1"/>
  <c r="BV12" i="23"/>
  <c r="BU12" i="23"/>
  <c r="BT12" i="23"/>
  <c r="I11" i="23"/>
  <c r="BW11" i="23"/>
  <c r="BY32" i="23" s="1"/>
  <c r="BV11" i="23"/>
  <c r="BU11" i="23"/>
  <c r="BT11" i="23"/>
  <c r="I12" i="23"/>
  <c r="BW10" i="23"/>
  <c r="BV10" i="23"/>
  <c r="BU10" i="23"/>
  <c r="BT10" i="23"/>
  <c r="CB13" i="23" l="1"/>
  <c r="CB15" i="23"/>
  <c r="CB17" i="23"/>
  <c r="CB19" i="23"/>
  <c r="CB21" i="23"/>
  <c r="CB23" i="23"/>
  <c r="CB25" i="23"/>
  <c r="CB27" i="23"/>
  <c r="CB30" i="23"/>
  <c r="CB33" i="23"/>
  <c r="CB35" i="23"/>
  <c r="BY12" i="23"/>
  <c r="BY11" i="23"/>
  <c r="BY15" i="23"/>
  <c r="BY19" i="23"/>
  <c r="BY23" i="23"/>
  <c r="BY27" i="23"/>
  <c r="CA28" i="23"/>
  <c r="BY31" i="23"/>
  <c r="CA32" i="23"/>
  <c r="BY35" i="23"/>
  <c r="BY14" i="23"/>
  <c r="BY18" i="23"/>
  <c r="BY22" i="23"/>
  <c r="BY26" i="23"/>
  <c r="BY30" i="23"/>
  <c r="BY34" i="23"/>
  <c r="CA11" i="23"/>
  <c r="CB11" i="23" s="1"/>
  <c r="BY13" i="23"/>
  <c r="BY17" i="23"/>
  <c r="BY21" i="23"/>
  <c r="BY25" i="23"/>
  <c r="BY29" i="23"/>
  <c r="BY33" i="23"/>
  <c r="BY16" i="23"/>
  <c r="BY20" i="23"/>
  <c r="BY24" i="23"/>
  <c r="BY28" i="23"/>
  <c r="E40" i="22"/>
  <c r="D40" i="22"/>
  <c r="C40" i="22"/>
  <c r="E39" i="22"/>
  <c r="D39" i="22"/>
  <c r="C39" i="22"/>
  <c r="E38" i="22"/>
  <c r="D38" i="22"/>
  <c r="C38" i="22"/>
  <c r="E37" i="22"/>
  <c r="D37" i="22"/>
  <c r="C37" i="22"/>
  <c r="E36" i="22"/>
  <c r="D36" i="22"/>
  <c r="C36" i="22"/>
  <c r="E35" i="22"/>
  <c r="D35" i="22"/>
  <c r="C35" i="22"/>
  <c r="E34" i="22"/>
  <c r="D34" i="22"/>
  <c r="C34" i="22"/>
  <c r="E33" i="22"/>
  <c r="D33" i="22"/>
  <c r="C33" i="22"/>
  <c r="E32" i="22"/>
  <c r="D32" i="22"/>
  <c r="C32" i="22"/>
  <c r="E31" i="22"/>
  <c r="D31" i="22"/>
  <c r="C31" i="22"/>
  <c r="E30" i="22"/>
  <c r="D30" i="22"/>
  <c r="C30" i="22"/>
  <c r="E29" i="22"/>
  <c r="D29" i="22"/>
  <c r="C29" i="22"/>
  <c r="E28" i="22"/>
  <c r="D28" i="22"/>
  <c r="C28" i="22"/>
  <c r="E27" i="22"/>
  <c r="D27" i="22"/>
  <c r="C27" i="22"/>
  <c r="E26" i="22"/>
  <c r="D26" i="22"/>
  <c r="C26" i="22"/>
  <c r="E25" i="22"/>
  <c r="D25" i="22"/>
  <c r="C25" i="22"/>
  <c r="E24" i="22"/>
  <c r="D24" i="22"/>
  <c r="C24" i="22"/>
  <c r="E18" i="22"/>
  <c r="D18" i="22"/>
  <c r="C18" i="22"/>
  <c r="E23" i="22"/>
  <c r="D23" i="22"/>
  <c r="C23" i="22"/>
  <c r="E22" i="22"/>
  <c r="D22" i="22"/>
  <c r="C22" i="22"/>
  <c r="E21" i="22"/>
  <c r="D21" i="22"/>
  <c r="C21" i="22"/>
  <c r="E20" i="22"/>
  <c r="D20" i="22"/>
  <c r="C20" i="22"/>
  <c r="E17" i="22"/>
  <c r="D17" i="22"/>
  <c r="C17" i="22"/>
  <c r="E16" i="22"/>
  <c r="D16" i="22"/>
  <c r="C16" i="22"/>
  <c r="E11" i="22"/>
  <c r="D11" i="22"/>
  <c r="C11" i="22"/>
  <c r="E12" i="22"/>
  <c r="D12" i="22"/>
  <c r="C12" i="22"/>
  <c r="E19" i="22"/>
  <c r="D19" i="22"/>
  <c r="C19" i="22"/>
  <c r="E15" i="22"/>
  <c r="D15" i="22"/>
  <c r="C15" i="22"/>
  <c r="E13" i="22"/>
  <c r="D13" i="22"/>
  <c r="C13" i="22"/>
  <c r="E14" i="22"/>
  <c r="D14" i="22"/>
  <c r="C14" i="22"/>
  <c r="I41" i="22"/>
  <c r="I40" i="22"/>
  <c r="I39" i="22"/>
  <c r="I38" i="22"/>
  <c r="I37" i="22"/>
  <c r="I36" i="22"/>
  <c r="BW35" i="22"/>
  <c r="BY35" i="22" s="1"/>
  <c r="BV35" i="22"/>
  <c r="BU35" i="22"/>
  <c r="BT35" i="22"/>
  <c r="I35" i="22"/>
  <c r="BW34" i="22"/>
  <c r="BY34" i="22" s="1"/>
  <c r="BV34" i="22"/>
  <c r="BU34" i="22"/>
  <c r="BT34" i="22"/>
  <c r="I34" i="22"/>
  <c r="BW33" i="22"/>
  <c r="BY33" i="22" s="1"/>
  <c r="BV33" i="22"/>
  <c r="BU33" i="22"/>
  <c r="BT33" i="22"/>
  <c r="I33" i="22"/>
  <c r="BW32" i="22"/>
  <c r="BY32" i="22" s="1"/>
  <c r="BV32" i="22"/>
  <c r="BU32" i="22"/>
  <c r="BT32" i="22"/>
  <c r="I32" i="22"/>
  <c r="BW31" i="22"/>
  <c r="BY31" i="22" s="1"/>
  <c r="BV31" i="22"/>
  <c r="BU31" i="22"/>
  <c r="BT31" i="22"/>
  <c r="I31" i="22"/>
  <c r="CA30" i="22"/>
  <c r="BW30" i="22"/>
  <c r="BY30" i="22" s="1"/>
  <c r="BV30" i="22"/>
  <c r="BU30" i="22"/>
  <c r="BT30" i="22"/>
  <c r="I30" i="22"/>
  <c r="CA29" i="22"/>
  <c r="BW29" i="22"/>
  <c r="BY29" i="22" s="1"/>
  <c r="BV29" i="22"/>
  <c r="BU29" i="22"/>
  <c r="BT29" i="22"/>
  <c r="I29" i="22"/>
  <c r="CA28" i="22"/>
  <c r="BW28" i="22"/>
  <c r="BY28" i="22" s="1"/>
  <c r="BV28" i="22"/>
  <c r="BU28" i="22"/>
  <c r="BT28" i="22"/>
  <c r="I28" i="22"/>
  <c r="BW27" i="22"/>
  <c r="BY27" i="22" s="1"/>
  <c r="BV27" i="22"/>
  <c r="BU27" i="22"/>
  <c r="BT27" i="22"/>
  <c r="I27" i="22"/>
  <c r="BW26" i="22"/>
  <c r="BY26" i="22" s="1"/>
  <c r="BV26" i="22"/>
  <c r="BU26" i="22"/>
  <c r="BT26" i="22"/>
  <c r="I26" i="22"/>
  <c r="CA25" i="22"/>
  <c r="BW25" i="22"/>
  <c r="BY25" i="22" s="1"/>
  <c r="BV25" i="22"/>
  <c r="BU25" i="22"/>
  <c r="BT25" i="22"/>
  <c r="I25" i="22"/>
  <c r="CA24" i="22"/>
  <c r="BW24" i="22"/>
  <c r="BY24" i="22" s="1"/>
  <c r="BV24" i="22"/>
  <c r="BU24" i="22"/>
  <c r="BT24" i="22"/>
  <c r="I24" i="22"/>
  <c r="BW23" i="22"/>
  <c r="BY23" i="22" s="1"/>
  <c r="BV23" i="22"/>
  <c r="BU23" i="22"/>
  <c r="BT23" i="22"/>
  <c r="I18" i="22"/>
  <c r="BW22" i="22"/>
  <c r="BY22" i="22" s="1"/>
  <c r="BV22" i="22"/>
  <c r="BU22" i="22"/>
  <c r="BT22" i="22"/>
  <c r="I23" i="22"/>
  <c r="BW21" i="22"/>
  <c r="BY21" i="22" s="1"/>
  <c r="BV21" i="22"/>
  <c r="BU21" i="22"/>
  <c r="BT21" i="22"/>
  <c r="I22" i="22"/>
  <c r="BW20" i="22"/>
  <c r="BY20" i="22" s="1"/>
  <c r="BV20" i="22"/>
  <c r="BU20" i="22"/>
  <c r="BT20" i="22"/>
  <c r="I21" i="22"/>
  <c r="BW19" i="22"/>
  <c r="BY19" i="22" s="1"/>
  <c r="BV19" i="22"/>
  <c r="BU19" i="22"/>
  <c r="BT19" i="22"/>
  <c r="I20" i="22"/>
  <c r="CA18" i="22"/>
  <c r="BW18" i="22"/>
  <c r="BY18" i="22" s="1"/>
  <c r="BV18" i="22"/>
  <c r="BU18" i="22"/>
  <c r="BT18" i="22"/>
  <c r="I17" i="22"/>
  <c r="BW17" i="22"/>
  <c r="BY17" i="22" s="1"/>
  <c r="BV17" i="22"/>
  <c r="BU17" i="22"/>
  <c r="BT17" i="22"/>
  <c r="I16" i="22"/>
  <c r="BW16" i="22"/>
  <c r="BY16" i="22" s="1"/>
  <c r="BV16" i="22"/>
  <c r="BU16" i="22"/>
  <c r="BT16" i="22"/>
  <c r="I11" i="22"/>
  <c r="BW15" i="22"/>
  <c r="BY15" i="22" s="1"/>
  <c r="BV15" i="22"/>
  <c r="BU15" i="22"/>
  <c r="BT15" i="22"/>
  <c r="I12" i="22"/>
  <c r="BY14" i="22"/>
  <c r="BW14" i="22"/>
  <c r="CA14" i="22" s="1"/>
  <c r="BV14" i="22"/>
  <c r="BU14" i="22"/>
  <c r="BT14" i="22"/>
  <c r="I19" i="22"/>
  <c r="BY13" i="22"/>
  <c r="BW13" i="22"/>
  <c r="CA13" i="22" s="1"/>
  <c r="BV13" i="22"/>
  <c r="BU13" i="22"/>
  <c r="BT13" i="22"/>
  <c r="I15" i="22"/>
  <c r="BY12" i="22"/>
  <c r="BW12" i="22"/>
  <c r="CA12" i="22" s="1"/>
  <c r="BV12" i="22"/>
  <c r="BU12" i="22"/>
  <c r="BT12" i="22"/>
  <c r="I13" i="22"/>
  <c r="BY11" i="22"/>
  <c r="BW11" i="22"/>
  <c r="CA11" i="22" s="1"/>
  <c r="BV11" i="22"/>
  <c r="BU11" i="22"/>
  <c r="BT11" i="22"/>
  <c r="I14" i="22"/>
  <c r="BW10" i="22"/>
  <c r="BV10" i="22"/>
  <c r="BU10" i="22"/>
  <c r="BT10" i="22"/>
  <c r="BW73" i="19"/>
  <c r="BY73" i="19" s="1"/>
  <c r="BV73" i="19"/>
  <c r="CI73" i="19" s="1"/>
  <c r="BU73" i="19"/>
  <c r="CH73" i="19" s="1"/>
  <c r="BT73" i="19"/>
  <c r="CG73" i="19" s="1"/>
  <c r="BW72" i="19"/>
  <c r="BV72" i="19"/>
  <c r="CI72" i="19" s="1"/>
  <c r="BU72" i="19"/>
  <c r="CH72" i="19" s="1"/>
  <c r="BT72" i="19"/>
  <c r="CG72" i="19" s="1"/>
  <c r="BW71" i="19"/>
  <c r="BV71" i="19"/>
  <c r="CI71" i="19" s="1"/>
  <c r="BU71" i="19"/>
  <c r="CH71" i="19" s="1"/>
  <c r="BT71" i="19"/>
  <c r="CG71" i="19" s="1"/>
  <c r="BW70" i="19"/>
  <c r="CA70" i="19" s="1"/>
  <c r="CB70" i="19" s="1"/>
  <c r="BV70" i="19"/>
  <c r="CI70" i="19" s="1"/>
  <c r="BU70" i="19"/>
  <c r="CH70" i="19" s="1"/>
  <c r="BT70" i="19"/>
  <c r="CG70" i="19" s="1"/>
  <c r="BW69" i="19"/>
  <c r="BV69" i="19"/>
  <c r="CI69" i="19" s="1"/>
  <c r="BU69" i="19"/>
  <c r="CH69" i="19" s="1"/>
  <c r="BT69" i="19"/>
  <c r="CG69" i="19" s="1"/>
  <c r="BW68" i="19"/>
  <c r="BV68" i="19"/>
  <c r="CI68" i="19" s="1"/>
  <c r="BU68" i="19"/>
  <c r="CH68" i="19" s="1"/>
  <c r="BT68" i="19"/>
  <c r="CG68" i="19" s="1"/>
  <c r="BW67" i="19"/>
  <c r="BV67" i="19"/>
  <c r="CI67" i="19" s="1"/>
  <c r="BU67" i="19"/>
  <c r="CH67" i="19" s="1"/>
  <c r="BT67" i="19"/>
  <c r="CG67" i="19" s="1"/>
  <c r="BW66" i="19"/>
  <c r="BV66" i="19"/>
  <c r="CI66" i="19" s="1"/>
  <c r="BU66" i="19"/>
  <c r="CH66" i="19" s="1"/>
  <c r="BT66" i="19"/>
  <c r="CG66" i="19" s="1"/>
  <c r="BW65" i="19"/>
  <c r="BV65" i="19"/>
  <c r="CI65" i="19" s="1"/>
  <c r="BU65" i="19"/>
  <c r="CH65" i="19" s="1"/>
  <c r="BT65" i="19"/>
  <c r="CG65" i="19" s="1"/>
  <c r="BW64" i="19"/>
  <c r="BV64" i="19"/>
  <c r="CI64" i="19" s="1"/>
  <c r="BU64" i="19"/>
  <c r="CH64" i="19" s="1"/>
  <c r="BT64" i="19"/>
  <c r="CG64" i="19" s="1"/>
  <c r="BW63" i="19"/>
  <c r="BV63" i="19"/>
  <c r="CI63" i="19" s="1"/>
  <c r="BU63" i="19"/>
  <c r="CH63" i="19" s="1"/>
  <c r="BT63" i="19"/>
  <c r="CG63" i="19" s="1"/>
  <c r="I41" i="21"/>
  <c r="I40" i="21"/>
  <c r="I39" i="21"/>
  <c r="I38" i="21"/>
  <c r="I37" i="21"/>
  <c r="I36" i="21"/>
  <c r="BW35" i="21"/>
  <c r="BV35" i="21"/>
  <c r="BU35" i="21"/>
  <c r="BT35" i="21"/>
  <c r="I35" i="21"/>
  <c r="BW34" i="21"/>
  <c r="BV34" i="21"/>
  <c r="BU34" i="21"/>
  <c r="BT34" i="21"/>
  <c r="I34" i="21"/>
  <c r="BW33" i="21"/>
  <c r="BV33" i="21"/>
  <c r="BU33" i="21"/>
  <c r="BT33" i="21"/>
  <c r="I33" i="21"/>
  <c r="BW32" i="21"/>
  <c r="BV32" i="21"/>
  <c r="BU32" i="21"/>
  <c r="BT32" i="21"/>
  <c r="I32" i="21"/>
  <c r="BW31" i="21"/>
  <c r="BV31" i="21"/>
  <c r="BU31" i="21"/>
  <c r="BT31" i="21"/>
  <c r="I31" i="21"/>
  <c r="BW30" i="21"/>
  <c r="BV30" i="21"/>
  <c r="BU30" i="21"/>
  <c r="BT30" i="21"/>
  <c r="I30" i="21"/>
  <c r="BW29" i="21"/>
  <c r="BV29" i="21"/>
  <c r="BU29" i="21"/>
  <c r="BT29" i="21"/>
  <c r="I29" i="21"/>
  <c r="BW28" i="21"/>
  <c r="BV28" i="21"/>
  <c r="BU28" i="21"/>
  <c r="BT28" i="21"/>
  <c r="I28" i="21"/>
  <c r="BW27" i="21"/>
  <c r="BV27" i="21"/>
  <c r="BU27" i="21"/>
  <c r="BT27" i="21"/>
  <c r="I27" i="21"/>
  <c r="BW26" i="21"/>
  <c r="BV26" i="21"/>
  <c r="BU26" i="21"/>
  <c r="BT26" i="21"/>
  <c r="I26" i="21"/>
  <c r="BW25" i="21"/>
  <c r="BV25" i="21"/>
  <c r="BU25" i="21"/>
  <c r="BT25" i="21"/>
  <c r="I25" i="21"/>
  <c r="BW24" i="21"/>
  <c r="BV24" i="21"/>
  <c r="BU24" i="21"/>
  <c r="BT24" i="21"/>
  <c r="I24" i="21"/>
  <c r="BW23" i="21"/>
  <c r="BV23" i="21"/>
  <c r="BU23" i="21"/>
  <c r="BT23" i="21"/>
  <c r="I23" i="21"/>
  <c r="BW22" i="21"/>
  <c r="BV22" i="21"/>
  <c r="BU22" i="21"/>
  <c r="BT22" i="21"/>
  <c r="I22" i="21"/>
  <c r="BW21" i="21"/>
  <c r="BV21" i="21"/>
  <c r="BU21" i="21"/>
  <c r="BT21" i="21"/>
  <c r="I21" i="21"/>
  <c r="BW20" i="21"/>
  <c r="BV20" i="21"/>
  <c r="BU20" i="21"/>
  <c r="BT20" i="21"/>
  <c r="I20" i="21"/>
  <c r="BW19" i="21"/>
  <c r="BV19" i="21"/>
  <c r="BU19" i="21"/>
  <c r="BT19" i="21"/>
  <c r="I19" i="21"/>
  <c r="BW18" i="21"/>
  <c r="BV18" i="21"/>
  <c r="BU18" i="21"/>
  <c r="BT18" i="21"/>
  <c r="I18" i="21"/>
  <c r="BW17" i="21"/>
  <c r="BV17" i="21"/>
  <c r="BU17" i="21"/>
  <c r="BT17" i="21"/>
  <c r="I17" i="21"/>
  <c r="BW16" i="21"/>
  <c r="BV16" i="21"/>
  <c r="BU16" i="21"/>
  <c r="BT16" i="21"/>
  <c r="I16" i="21"/>
  <c r="BW15" i="21"/>
  <c r="BV15" i="21"/>
  <c r="BU15" i="21"/>
  <c r="BT15" i="21"/>
  <c r="I15" i="21"/>
  <c r="BW14" i="21"/>
  <c r="BV14" i="21"/>
  <c r="BU14" i="21"/>
  <c r="BT14" i="21"/>
  <c r="I14" i="21"/>
  <c r="BW13" i="21"/>
  <c r="BV13" i="21"/>
  <c r="BU13" i="21"/>
  <c r="BT13" i="21"/>
  <c r="I13" i="21"/>
  <c r="BW12" i="21"/>
  <c r="BV12" i="21"/>
  <c r="BU12" i="21"/>
  <c r="BT12" i="21"/>
  <c r="I12" i="21"/>
  <c r="BW11" i="21"/>
  <c r="BV11" i="21"/>
  <c r="BU11" i="21"/>
  <c r="BT11" i="21"/>
  <c r="I11" i="21"/>
  <c r="BW10" i="21"/>
  <c r="BV10" i="21"/>
  <c r="BU10" i="21"/>
  <c r="BT10" i="21"/>
  <c r="CA66" i="19" l="1"/>
  <c r="CB66" i="19" s="1"/>
  <c r="CB28" i="23"/>
  <c r="CB31" i="23"/>
  <c r="CB26" i="23"/>
  <c r="CB22" i="23"/>
  <c r="CB18" i="23"/>
  <c r="CB14" i="23"/>
  <c r="CE12" i="23"/>
  <c r="CE14" i="23"/>
  <c r="CE11" i="23"/>
  <c r="CB32" i="23"/>
  <c r="CB34" i="23"/>
  <c r="CB29" i="23"/>
  <c r="CB24" i="23"/>
  <c r="CB20" i="23"/>
  <c r="CB16" i="23"/>
  <c r="CE35" i="23" s="1"/>
  <c r="CB12" i="23"/>
  <c r="CE23" i="23" s="1"/>
  <c r="CA63" i="19"/>
  <c r="CB63" i="19" s="1"/>
  <c r="CA15" i="22"/>
  <c r="CB30" i="22" s="1"/>
  <c r="CA16" i="22"/>
  <c r="CB28" i="22" s="1"/>
  <c r="CA17" i="22"/>
  <c r="CA19" i="22"/>
  <c r="CB19" i="22" s="1"/>
  <c r="CA20" i="22"/>
  <c r="CA21" i="22"/>
  <c r="CB21" i="22" s="1"/>
  <c r="CA22" i="22"/>
  <c r="CA23" i="22"/>
  <c r="CA26" i="22"/>
  <c r="CA27" i="22"/>
  <c r="CA31" i="22"/>
  <c r="CA32" i="22"/>
  <c r="CB32" i="22" s="1"/>
  <c r="CA33" i="22"/>
  <c r="CA34" i="22"/>
  <c r="CA35" i="22"/>
  <c r="CA67" i="19"/>
  <c r="CB67" i="19" s="1"/>
  <c r="CA71" i="19"/>
  <c r="CB71" i="19" s="1"/>
  <c r="BY11" i="21"/>
  <c r="BY12" i="21"/>
  <c r="CA68" i="19"/>
  <c r="CB68" i="19" s="1"/>
  <c r="CA13" i="21"/>
  <c r="CA65" i="19"/>
  <c r="CB65" i="19" s="1"/>
  <c r="CA69" i="19"/>
  <c r="CB69" i="19" s="1"/>
  <c r="CA64" i="19"/>
  <c r="CB64" i="19" s="1"/>
  <c r="CA72" i="19"/>
  <c r="CB72" i="19" s="1"/>
  <c r="CA73" i="19"/>
  <c r="CB73" i="19" s="1"/>
  <c r="BY72" i="19"/>
  <c r="BY71" i="19"/>
  <c r="BY70" i="19"/>
  <c r="BY69" i="19"/>
  <c r="BY68" i="19"/>
  <c r="BY67" i="19"/>
  <c r="BY66" i="19"/>
  <c r="BY65" i="19"/>
  <c r="BY64" i="19"/>
  <c r="BY63" i="19"/>
  <c r="BY16" i="21"/>
  <c r="BY14" i="21"/>
  <c r="BY17" i="21"/>
  <c r="BY18" i="21"/>
  <c r="CA18" i="21"/>
  <c r="BY20" i="21"/>
  <c r="CA20" i="21"/>
  <c r="BY22" i="21"/>
  <c r="CA22" i="21"/>
  <c r="BY24" i="21"/>
  <c r="CA24" i="21"/>
  <c r="BY26" i="21"/>
  <c r="CA26" i="21"/>
  <c r="BY28" i="21"/>
  <c r="CA28" i="21"/>
  <c r="BY30" i="21"/>
  <c r="CA30" i="21"/>
  <c r="BY32" i="21"/>
  <c r="CA32" i="21"/>
  <c r="BY34" i="21"/>
  <c r="CA34" i="21"/>
  <c r="CA11" i="21"/>
  <c r="CA12" i="21"/>
  <c r="CA14" i="21"/>
  <c r="BY13" i="21"/>
  <c r="BY15" i="21"/>
  <c r="CA15" i="21"/>
  <c r="CA16" i="21"/>
  <c r="CA17" i="21"/>
  <c r="BY35" i="21"/>
  <c r="BY19" i="21"/>
  <c r="CA19" i="21"/>
  <c r="BY21" i="21"/>
  <c r="CA21" i="21"/>
  <c r="BY23" i="21"/>
  <c r="CA23" i="21"/>
  <c r="BY25" i="21"/>
  <c r="CA25" i="21"/>
  <c r="BY27" i="21"/>
  <c r="CA27" i="21"/>
  <c r="BY29" i="21"/>
  <c r="CA29" i="21"/>
  <c r="BY31" i="21"/>
  <c r="CA31" i="21"/>
  <c r="BY33" i="21"/>
  <c r="CA33" i="21"/>
  <c r="CA35" i="21"/>
  <c r="CE30" i="23" l="1"/>
  <c r="CE25" i="23"/>
  <c r="CE28" i="23"/>
  <c r="CE27" i="23"/>
  <c r="CE18" i="23"/>
  <c r="CE34" i="23"/>
  <c r="CE29" i="23"/>
  <c r="CE16" i="23"/>
  <c r="CE32" i="23"/>
  <c r="CE31" i="23"/>
  <c r="CE22" i="23"/>
  <c r="CE17" i="23"/>
  <c r="CE33" i="23"/>
  <c r="CE20" i="23"/>
  <c r="CE19" i="23"/>
  <c r="CE15" i="23"/>
  <c r="CE26" i="23"/>
  <c r="CE21" i="23"/>
  <c r="CE13" i="23"/>
  <c r="CE24" i="23"/>
  <c r="CB23" i="22"/>
  <c r="CB35" i="22"/>
  <c r="CB31" i="22"/>
  <c r="CB22" i="22"/>
  <c r="CB17" i="22"/>
  <c r="CB13" i="22"/>
  <c r="CB29" i="22"/>
  <c r="CB14" i="22"/>
  <c r="CB34" i="22"/>
  <c r="CB27" i="22"/>
  <c r="CB16" i="22"/>
  <c r="CB24" i="22"/>
  <c r="CB33" i="22"/>
  <c r="CB26" i="22"/>
  <c r="CB20" i="22"/>
  <c r="CB15" i="22"/>
  <c r="CB11" i="22"/>
  <c r="CB12" i="22"/>
  <c r="CB18" i="22"/>
  <c r="CB25" i="22"/>
  <c r="CB29" i="21"/>
  <c r="CB11" i="21"/>
  <c r="CB31" i="21"/>
  <c r="CB23" i="21"/>
  <c r="CB16" i="21"/>
  <c r="CB30" i="21"/>
  <c r="CB22" i="21"/>
  <c r="CB13" i="21"/>
  <c r="CB20" i="21"/>
  <c r="CB35" i="21"/>
  <c r="CB33" i="21"/>
  <c r="CB25" i="21"/>
  <c r="CB19" i="21"/>
  <c r="CB12" i="21"/>
  <c r="CB32" i="21"/>
  <c r="CB24" i="21"/>
  <c r="CB28" i="21"/>
  <c r="CB27" i="21"/>
  <c r="CB21" i="21"/>
  <c r="CB17" i="21"/>
  <c r="CB15" i="21"/>
  <c r="CB14" i="21"/>
  <c r="CB34" i="21"/>
  <c r="CB26" i="21"/>
  <c r="CB18" i="21"/>
  <c r="CH23" i="23"/>
  <c r="CI35" i="23"/>
  <c r="CG12" i="23"/>
  <c r="CI23" i="23"/>
  <c r="CH14" i="23"/>
  <c r="CH11" i="23"/>
  <c r="CG35" i="23"/>
  <c r="CI14" i="23"/>
  <c r="CI12" i="23"/>
  <c r="CG11" i="23"/>
  <c r="CG23" i="23"/>
  <c r="CH35" i="23"/>
  <c r="CG14" i="23"/>
  <c r="CH12" i="23"/>
  <c r="CI11" i="23"/>
  <c r="CE35" i="22" l="1"/>
  <c r="CE34" i="22"/>
  <c r="CE33" i="22"/>
  <c r="CE32" i="22"/>
  <c r="CE31" i="22"/>
  <c r="CE30" i="22"/>
  <c r="CE29" i="22"/>
  <c r="CE28" i="22"/>
  <c r="CE27" i="22"/>
  <c r="CE26" i="22"/>
  <c r="CE25" i="22"/>
  <c r="CE24" i="22"/>
  <c r="CE23" i="22"/>
  <c r="CE22" i="22"/>
  <c r="CE21" i="22"/>
  <c r="CE20" i="22"/>
  <c r="CE19" i="22"/>
  <c r="CE18" i="22"/>
  <c r="CE17" i="22"/>
  <c r="CE16" i="22"/>
  <c r="CE15" i="22"/>
  <c r="CE14" i="22"/>
  <c r="CE13" i="22"/>
  <c r="CE12" i="22"/>
  <c r="CE11" i="22"/>
  <c r="CE34" i="21"/>
  <c r="CE35" i="21"/>
  <c r="CE33" i="21"/>
  <c r="CE31" i="21"/>
  <c r="CE29" i="21"/>
  <c r="CE27" i="21"/>
  <c r="CE25" i="21"/>
  <c r="CE23" i="21"/>
  <c r="CE21" i="21"/>
  <c r="CE19" i="21"/>
  <c r="CE17" i="21"/>
  <c r="CE16" i="21"/>
  <c r="CE15" i="21"/>
  <c r="CE14" i="21"/>
  <c r="CE13" i="21"/>
  <c r="CE12" i="21"/>
  <c r="CE11" i="21"/>
  <c r="CE32" i="21"/>
  <c r="CE30" i="21"/>
  <c r="CE28" i="21"/>
  <c r="CE26" i="21"/>
  <c r="CE24" i="21"/>
  <c r="CE22" i="21"/>
  <c r="CE20" i="21"/>
  <c r="CE18" i="21"/>
  <c r="CG21" i="23"/>
  <c r="CH20" i="23"/>
  <c r="CG18" i="23"/>
  <c r="CI26" i="23"/>
  <c r="CH33" i="23"/>
  <c r="CG27" i="23"/>
  <c r="CI24" i="23"/>
  <c r="CH15" i="23"/>
  <c r="CG29" i="23"/>
  <c r="CH28" i="23"/>
  <c r="CH25" i="23"/>
  <c r="CG19" i="23"/>
  <c r="CI22" i="23"/>
  <c r="CI31" i="23"/>
  <c r="CH30" i="23"/>
  <c r="CH21" i="23"/>
  <c r="CG32" i="23"/>
  <c r="CH18" i="23"/>
  <c r="CG26" i="23"/>
  <c r="CI16" i="23"/>
  <c r="CH27" i="23"/>
  <c r="CH24" i="23"/>
  <c r="CI17" i="23"/>
  <c r="CI29" i="23"/>
  <c r="CI28" i="23"/>
  <c r="CG13" i="23"/>
  <c r="CH19" i="23"/>
  <c r="CG22" i="23"/>
  <c r="CH34" i="23"/>
  <c r="CI30" i="23"/>
  <c r="CG20" i="23"/>
  <c r="CI32" i="23"/>
  <c r="CI18" i="23"/>
  <c r="CI33" i="23"/>
  <c r="CG16" i="23"/>
  <c r="CI27" i="23"/>
  <c r="CI15" i="23"/>
  <c r="CG17" i="23"/>
  <c r="CH29" i="23"/>
  <c r="CI25" i="23"/>
  <c r="CI13" i="23"/>
  <c r="CI19" i="23"/>
  <c r="CG31" i="23"/>
  <c r="CI34" i="23"/>
  <c r="CG30" i="23"/>
  <c r="CI21" i="23"/>
  <c r="CI20" i="23"/>
  <c r="CH32" i="23"/>
  <c r="CH26" i="23"/>
  <c r="CG33" i="23"/>
  <c r="CH16" i="23"/>
  <c r="CG24" i="23"/>
  <c r="CG15" i="23"/>
  <c r="CH17" i="23"/>
  <c r="CG28" i="23"/>
  <c r="CG25" i="23"/>
  <c r="CH13" i="23"/>
  <c r="CH22" i="23"/>
  <c r="CH31" i="23"/>
  <c r="CG34" i="23"/>
  <c r="BW62" i="19" l="1"/>
  <c r="BV62" i="19"/>
  <c r="CI62" i="19" s="1"/>
  <c r="BU62" i="19"/>
  <c r="CH62" i="19" s="1"/>
  <c r="BT62" i="19"/>
  <c r="CG62" i="19" s="1"/>
  <c r="BW61" i="19"/>
  <c r="BV61" i="19"/>
  <c r="CI61" i="19" s="1"/>
  <c r="BU61" i="19"/>
  <c r="CH61" i="19" s="1"/>
  <c r="BT61" i="19"/>
  <c r="CG61" i="19" s="1"/>
  <c r="BW60" i="19"/>
  <c r="BV60" i="19"/>
  <c r="CI60" i="19" s="1"/>
  <c r="BU60" i="19"/>
  <c r="CH60" i="19" s="1"/>
  <c r="BT60" i="19"/>
  <c r="CG60" i="19" s="1"/>
  <c r="BW59" i="19"/>
  <c r="BV59" i="19"/>
  <c r="CI59" i="19" s="1"/>
  <c r="BU59" i="19"/>
  <c r="CH59" i="19" s="1"/>
  <c r="BT59" i="19"/>
  <c r="CG59" i="19" s="1"/>
  <c r="BW58" i="19"/>
  <c r="BV58" i="19"/>
  <c r="CI58" i="19" s="1"/>
  <c r="BU58" i="19"/>
  <c r="CH58" i="19" s="1"/>
  <c r="BT58" i="19"/>
  <c r="CG58" i="19" s="1"/>
  <c r="BW57" i="19"/>
  <c r="BV57" i="19"/>
  <c r="CI57" i="19" s="1"/>
  <c r="BU57" i="19"/>
  <c r="CH57" i="19" s="1"/>
  <c r="BT57" i="19"/>
  <c r="CG57" i="19" s="1"/>
  <c r="BW35" i="20"/>
  <c r="BV35" i="20"/>
  <c r="BU35" i="20"/>
  <c r="BT35" i="20"/>
  <c r="I35" i="20"/>
  <c r="BW34" i="20"/>
  <c r="BV34" i="20"/>
  <c r="BU34" i="20"/>
  <c r="BT34" i="20"/>
  <c r="I34" i="20"/>
  <c r="BW33" i="20"/>
  <c r="BV33" i="20"/>
  <c r="BU33" i="20"/>
  <c r="BT33" i="20"/>
  <c r="I33" i="20"/>
  <c r="BW32" i="20"/>
  <c r="BV32" i="20"/>
  <c r="BU32" i="20"/>
  <c r="BT32" i="20"/>
  <c r="I32" i="20"/>
  <c r="BW31" i="20"/>
  <c r="BV31" i="20"/>
  <c r="BU31" i="20"/>
  <c r="BT31" i="20"/>
  <c r="I31" i="20"/>
  <c r="BW30" i="20"/>
  <c r="BV30" i="20"/>
  <c r="BU30" i="20"/>
  <c r="BT30" i="20"/>
  <c r="I30" i="20"/>
  <c r="BW29" i="20"/>
  <c r="BV29" i="20"/>
  <c r="BU29" i="20"/>
  <c r="BT29" i="20"/>
  <c r="I29" i="20"/>
  <c r="BW28" i="20"/>
  <c r="BV28" i="20"/>
  <c r="BU28" i="20"/>
  <c r="BT28" i="20"/>
  <c r="I28" i="20"/>
  <c r="BW27" i="20"/>
  <c r="BV27" i="20"/>
  <c r="BU27" i="20"/>
  <c r="BT27" i="20"/>
  <c r="I27" i="20"/>
  <c r="BW26" i="20"/>
  <c r="BV26" i="20"/>
  <c r="BU26" i="20"/>
  <c r="BT26" i="20"/>
  <c r="I26" i="20"/>
  <c r="BW25" i="20"/>
  <c r="BV25" i="20"/>
  <c r="BU25" i="20"/>
  <c r="BT25" i="20"/>
  <c r="I25" i="20"/>
  <c r="BW24" i="20"/>
  <c r="BV24" i="20"/>
  <c r="BU24" i="20"/>
  <c r="BT24" i="20"/>
  <c r="I24" i="20"/>
  <c r="BW23" i="20"/>
  <c r="BV23" i="20"/>
  <c r="BU23" i="20"/>
  <c r="BT23" i="20"/>
  <c r="I23" i="20"/>
  <c r="BW22" i="20"/>
  <c r="BV22" i="20"/>
  <c r="BU22" i="20"/>
  <c r="BT22" i="20"/>
  <c r="I22" i="20"/>
  <c r="BW21" i="20"/>
  <c r="BV21" i="20"/>
  <c r="BU21" i="20"/>
  <c r="BT21" i="20"/>
  <c r="I21" i="20"/>
  <c r="BW20" i="20"/>
  <c r="BV20" i="20"/>
  <c r="BU20" i="20"/>
  <c r="BT20" i="20"/>
  <c r="I20" i="20"/>
  <c r="BW19" i="20"/>
  <c r="BV19" i="20"/>
  <c r="BU19" i="20"/>
  <c r="BT19" i="20"/>
  <c r="I19" i="20"/>
  <c r="BW18" i="20"/>
  <c r="BV18" i="20"/>
  <c r="BU18" i="20"/>
  <c r="BT18" i="20"/>
  <c r="I18" i="20"/>
  <c r="BW17" i="20"/>
  <c r="BV17" i="20"/>
  <c r="BU17" i="20"/>
  <c r="BT17" i="20"/>
  <c r="I17" i="20"/>
  <c r="BW16" i="20"/>
  <c r="BV16" i="20"/>
  <c r="BU16" i="20"/>
  <c r="BT16" i="20"/>
  <c r="I16" i="20"/>
  <c r="BW15" i="20"/>
  <c r="BV15" i="20"/>
  <c r="BU15" i="20"/>
  <c r="BT15" i="20"/>
  <c r="I15" i="20"/>
  <c r="BW14" i="20"/>
  <c r="BV14" i="20"/>
  <c r="BU14" i="20"/>
  <c r="BT14" i="20"/>
  <c r="I14" i="20"/>
  <c r="BW13" i="20"/>
  <c r="BV13" i="20"/>
  <c r="BU13" i="20"/>
  <c r="BT13" i="20"/>
  <c r="I13" i="20"/>
  <c r="BW12" i="20"/>
  <c r="BV12" i="20"/>
  <c r="BU12" i="20"/>
  <c r="BT12" i="20"/>
  <c r="I12" i="20"/>
  <c r="BW11" i="20"/>
  <c r="BV11" i="20"/>
  <c r="BU11" i="20"/>
  <c r="BT11" i="20"/>
  <c r="I11" i="20"/>
  <c r="BW10" i="20"/>
  <c r="BV10" i="20"/>
  <c r="BU10" i="20"/>
  <c r="BT10" i="20"/>
  <c r="CH29" i="22"/>
  <c r="CG21" i="22"/>
  <c r="CG32" i="22"/>
  <c r="CG24" i="22"/>
  <c r="CG33" i="21"/>
  <c r="CI15" i="21"/>
  <c r="CI11" i="21"/>
  <c r="CI27" i="21"/>
  <c r="CG34" i="21"/>
  <c r="CI13" i="22"/>
  <c r="CI33" i="22"/>
  <c r="CI16" i="22"/>
  <c r="CI23" i="22"/>
  <c r="CI13" i="21"/>
  <c r="CI25" i="21"/>
  <c r="CG23" i="21"/>
  <c r="CH22" i="21"/>
  <c r="CH34" i="21"/>
  <c r="CH31" i="22"/>
  <c r="CH15" i="22"/>
  <c r="CH35" i="22"/>
  <c r="CI14" i="22"/>
  <c r="CG25" i="22"/>
  <c r="CI26" i="21"/>
  <c r="CI23" i="21"/>
  <c r="CH29" i="21"/>
  <c r="CI18" i="21"/>
  <c r="CH17" i="21"/>
  <c r="CH25" i="22"/>
  <c r="CI17" i="22"/>
  <c r="CH28" i="22"/>
  <c r="CH16" i="22"/>
  <c r="CH32" i="21"/>
  <c r="CH28" i="21"/>
  <c r="CG21" i="21"/>
  <c r="CG32" i="21"/>
  <c r="CH27" i="21"/>
  <c r="CG19" i="22"/>
  <c r="CG34" i="22"/>
  <c r="CI22" i="22"/>
  <c r="CI21" i="22"/>
  <c r="CG13" i="22"/>
  <c r="CH24" i="21"/>
  <c r="CI17" i="21"/>
  <c r="CG17" i="21"/>
  <c r="CH15" i="21"/>
  <c r="CH12" i="22"/>
  <c r="CH18" i="22"/>
  <c r="CI25" i="22"/>
  <c r="CH33" i="22"/>
  <c r="CI28" i="22"/>
  <c r="CG13" i="21"/>
  <c r="CH21" i="21"/>
  <c r="CH11" i="21"/>
  <c r="CG19" i="21"/>
  <c r="CG18" i="21"/>
  <c r="CG28" i="22"/>
  <c r="CH20" i="22"/>
  <c r="CH23" i="22"/>
  <c r="CI34" i="22"/>
  <c r="CI30" i="22"/>
  <c r="CG24" i="21"/>
  <c r="CH25" i="21"/>
  <c r="CH14" i="21"/>
  <c r="CG12" i="21"/>
  <c r="CI15" i="22"/>
  <c r="CG26" i="22"/>
  <c r="CI18" i="22"/>
  <c r="CH17" i="22"/>
  <c r="CG11" i="22"/>
  <c r="CG15" i="21"/>
  <c r="CI16" i="21"/>
  <c r="CI32" i="21"/>
  <c r="CI33" i="21"/>
  <c r="CG16" i="21"/>
  <c r="CG20" i="22"/>
  <c r="CG27" i="22"/>
  <c r="CG30" i="22"/>
  <c r="CI26" i="22"/>
  <c r="CH14" i="22"/>
  <c r="CG35" i="21"/>
  <c r="CG30" i="21"/>
  <c r="CG28" i="21"/>
  <c r="CI30" i="21"/>
  <c r="CH27" i="22"/>
  <c r="CG35" i="22"/>
  <c r="CH34" i="22"/>
  <c r="CI29" i="22"/>
  <c r="CG17" i="22"/>
  <c r="CI20" i="21"/>
  <c r="CG31" i="21"/>
  <c r="CI22" i="21"/>
  <c r="CG26" i="21"/>
  <c r="CH26" i="21"/>
  <c r="CH21" i="22"/>
  <c r="CH11" i="22"/>
  <c r="CI20" i="22"/>
  <c r="CG31" i="22"/>
  <c r="CI31" i="21"/>
  <c r="CI24" i="21"/>
  <c r="CI35" i="21"/>
  <c r="CH20" i="21"/>
  <c r="CH18" i="21"/>
  <c r="CG12" i="22"/>
  <c r="CG23" i="22"/>
  <c r="CI31" i="22"/>
  <c r="CG18" i="22"/>
  <c r="CG29" i="22"/>
  <c r="CH19" i="21"/>
  <c r="CH16" i="21"/>
  <c r="CH31" i="21"/>
  <c r="CH13" i="21"/>
  <c r="CG29" i="21"/>
  <c r="CI11" i="22"/>
  <c r="CH32" i="22"/>
  <c r="CI12" i="22"/>
  <c r="CI19" i="22"/>
  <c r="CI29" i="21"/>
  <c r="CI14" i="21"/>
  <c r="CH33" i="21"/>
  <c r="CI21" i="21"/>
  <c r="CG11" i="21"/>
  <c r="CH24" i="22"/>
  <c r="CG16" i="22"/>
  <c r="CH19" i="22"/>
  <c r="CH30" i="22"/>
  <c r="CG22" i="22"/>
  <c r="CG25" i="21"/>
  <c r="CG27" i="21"/>
  <c r="CI34" i="21"/>
  <c r="CG20" i="21"/>
  <c r="CH26" i="22"/>
  <c r="CH22" i="22"/>
  <c r="CG14" i="22"/>
  <c r="CH13" i="22"/>
  <c r="CI32" i="22"/>
  <c r="CG14" i="21"/>
  <c r="CG22" i="21"/>
  <c r="CI19" i="21"/>
  <c r="CH23" i="21"/>
  <c r="CI12" i="21"/>
  <c r="CG33" i="22"/>
  <c r="CI24" i="22"/>
  <c r="CI27" i="22"/>
  <c r="CG15" i="22"/>
  <c r="CI35" i="22"/>
  <c r="CH35" i="21"/>
  <c r="CH30" i="21"/>
  <c r="CH12" i="21"/>
  <c r="CI28" i="21"/>
  <c r="CA57" i="19" l="1"/>
  <c r="CB57" i="19" s="1"/>
  <c r="CA58" i="19"/>
  <c r="CB58" i="19" s="1"/>
  <c r="CA59" i="19"/>
  <c r="CB59" i="19" s="1"/>
  <c r="CA60" i="19"/>
  <c r="CB60" i="19" s="1"/>
  <c r="CA61" i="19"/>
  <c r="CB61" i="19" s="1"/>
  <c r="CA62" i="19"/>
  <c r="CB62" i="19" s="1"/>
  <c r="CA33" i="20"/>
  <c r="BY62" i="19"/>
  <c r="BY61" i="19"/>
  <c r="BY60" i="19"/>
  <c r="BY59" i="19"/>
  <c r="BY58" i="19"/>
  <c r="BY57" i="19"/>
  <c r="CA11" i="20"/>
  <c r="BY11" i="20"/>
  <c r="CA13" i="20"/>
  <c r="BY13" i="20"/>
  <c r="BY21" i="20"/>
  <c r="CA21" i="20"/>
  <c r="CA23" i="20"/>
  <c r="BY23" i="20"/>
  <c r="BY34" i="20"/>
  <c r="CA15" i="20"/>
  <c r="BY15" i="20"/>
  <c r="BY17" i="20"/>
  <c r="CA17" i="20"/>
  <c r="CA19" i="20"/>
  <c r="BY19" i="20"/>
  <c r="BY25" i="20"/>
  <c r="CA25" i="20"/>
  <c r="CA27" i="20"/>
  <c r="BY27" i="20"/>
  <c r="CA29" i="20"/>
  <c r="BY29" i="20"/>
  <c r="CA31" i="20"/>
  <c r="BY31" i="20"/>
  <c r="CA12" i="20"/>
  <c r="BY12" i="20"/>
  <c r="CA14" i="20"/>
  <c r="BY14" i="20"/>
  <c r="CA16" i="20"/>
  <c r="BY16" i="20"/>
  <c r="CA18" i="20"/>
  <c r="BY18" i="20"/>
  <c r="BY20" i="20"/>
  <c r="CA20" i="20"/>
  <c r="CA22" i="20"/>
  <c r="BY22" i="20"/>
  <c r="BY24" i="20"/>
  <c r="CA24" i="20"/>
  <c r="CA26" i="20"/>
  <c r="BY26" i="20"/>
  <c r="BY28" i="20"/>
  <c r="CA28" i="20"/>
  <c r="CA30" i="20"/>
  <c r="BY30" i="20"/>
  <c r="BY32" i="20"/>
  <c r="CA32" i="20"/>
  <c r="BY35" i="20"/>
  <c r="BY33" i="20"/>
  <c r="CA34" i="20"/>
  <c r="CA35" i="20"/>
  <c r="CB34" i="20" l="1"/>
  <c r="CB13" i="20"/>
  <c r="CB32" i="20"/>
  <c r="CB22" i="20"/>
  <c r="CB14" i="20"/>
  <c r="CB19" i="20"/>
  <c r="CB23" i="20"/>
  <c r="CB16" i="20"/>
  <c r="CB17" i="20"/>
  <c r="CB21" i="20"/>
  <c r="CB11" i="20"/>
  <c r="CB12" i="20"/>
  <c r="CB25" i="20"/>
  <c r="CB30" i="20"/>
  <c r="CB24" i="20"/>
  <c r="CB29" i="20"/>
  <c r="CB15" i="20"/>
  <c r="CB35" i="20"/>
  <c r="CB28" i="20"/>
  <c r="CB26" i="20"/>
  <c r="CB20" i="20"/>
  <c r="CB18" i="20"/>
  <c r="CB31" i="20"/>
  <c r="CB27" i="20"/>
  <c r="CB33" i="20"/>
  <c r="CE34" i="20" l="1"/>
  <c r="CE33" i="20"/>
  <c r="CE35" i="20"/>
  <c r="CE13" i="20"/>
  <c r="CE30" i="20"/>
  <c r="CE26" i="20"/>
  <c r="CE24" i="20"/>
  <c r="CE22" i="20"/>
  <c r="CE20" i="20"/>
  <c r="CE16" i="20"/>
  <c r="CE12" i="20"/>
  <c r="CE31" i="20"/>
  <c r="CE29" i="20"/>
  <c r="CE27" i="20"/>
  <c r="CE25" i="20"/>
  <c r="CE23" i="20"/>
  <c r="CE21" i="20"/>
  <c r="CE19" i="20"/>
  <c r="CE17" i="20"/>
  <c r="CE15" i="20"/>
  <c r="CE11" i="20"/>
  <c r="CE32" i="20"/>
  <c r="CE28" i="20"/>
  <c r="CE18" i="20"/>
  <c r="CE14" i="20"/>
  <c r="CI27" i="20"/>
  <c r="CH18" i="20"/>
  <c r="CH22" i="20"/>
  <c r="CI31" i="20"/>
  <c r="CH29" i="20"/>
  <c r="CH20" i="20"/>
  <c r="CI19" i="20"/>
  <c r="CG29" i="20"/>
  <c r="CH21" i="20"/>
  <c r="CI35" i="20"/>
  <c r="CI30" i="20"/>
  <c r="CG33" i="20"/>
  <c r="CI33" i="20"/>
  <c r="CI20" i="20"/>
  <c r="CG35" i="20"/>
  <c r="CG21" i="20"/>
  <c r="CI29" i="20"/>
  <c r="CG14" i="20"/>
  <c r="CG13" i="20"/>
  <c r="CH14" i="20"/>
  <c r="CI25" i="20"/>
  <c r="CI28" i="20"/>
  <c r="CI12" i="20"/>
  <c r="CH33" i="20"/>
  <c r="CI11" i="20"/>
  <c r="CG18" i="20"/>
  <c r="CG19" i="20"/>
  <c r="CI15" i="20"/>
  <c r="CH25" i="20"/>
  <c r="CH15" i="20"/>
  <c r="CG24" i="20"/>
  <c r="CH32" i="20"/>
  <c r="CI34" i="20"/>
  <c r="CG16" i="20"/>
  <c r="CG17" i="20"/>
  <c r="CH16" i="20"/>
  <c r="CG34" i="20"/>
  <c r="CH11" i="20"/>
  <c r="CI26" i="20"/>
  <c r="CI32" i="20"/>
  <c r="CH30" i="20"/>
  <c r="CI23" i="20"/>
  <c r="CG28" i="20"/>
  <c r="CH19" i="20"/>
  <c r="CH24" i="20"/>
  <c r="CG25" i="20"/>
  <c r="CG20" i="20"/>
  <c r="CH28" i="20"/>
  <c r="CH17" i="20"/>
  <c r="CI14" i="20"/>
  <c r="CI24" i="20"/>
  <c r="CH34" i="20"/>
  <c r="CG30" i="20"/>
  <c r="CI16" i="20"/>
  <c r="CG11" i="20"/>
  <c r="CH27" i="20"/>
  <c r="CG26" i="20"/>
  <c r="CG27" i="20"/>
  <c r="CI17" i="20"/>
  <c r="CH26" i="20"/>
  <c r="CI22" i="20"/>
  <c r="CG32" i="20"/>
  <c r="BW56" i="19" l="1"/>
  <c r="BV56" i="19"/>
  <c r="CI56" i="19" s="1"/>
  <c r="BU56" i="19"/>
  <c r="CH56" i="19" s="1"/>
  <c r="BT56" i="19"/>
  <c r="CG56" i="19" s="1"/>
  <c r="BW55" i="19"/>
  <c r="BV55" i="19"/>
  <c r="CI55" i="19" s="1"/>
  <c r="BU55" i="19"/>
  <c r="CH55" i="19" s="1"/>
  <c r="BT55" i="19"/>
  <c r="CG55" i="19" s="1"/>
  <c r="BW54" i="19"/>
  <c r="BV54" i="19"/>
  <c r="CI54" i="19" s="1"/>
  <c r="BU54" i="19"/>
  <c r="CH54" i="19" s="1"/>
  <c r="BT54" i="19"/>
  <c r="CG54" i="19" s="1"/>
  <c r="BW53" i="19"/>
  <c r="BV53" i="19"/>
  <c r="CI53" i="19" s="1"/>
  <c r="BU53" i="19"/>
  <c r="CH53" i="19" s="1"/>
  <c r="BT53" i="19"/>
  <c r="CG53" i="19" s="1"/>
  <c r="BW52" i="19"/>
  <c r="BV52" i="19"/>
  <c r="CI52" i="19" s="1"/>
  <c r="BU52" i="19"/>
  <c r="CH52" i="19" s="1"/>
  <c r="BT52" i="19"/>
  <c r="CG52" i="19" s="1"/>
  <c r="BW51" i="19"/>
  <c r="BV51" i="19"/>
  <c r="CI51" i="19" s="1"/>
  <c r="BU51" i="19"/>
  <c r="CH51" i="19" s="1"/>
  <c r="BT51" i="19"/>
  <c r="CG51" i="19" s="1"/>
  <c r="BW50" i="19"/>
  <c r="BV50" i="19"/>
  <c r="CI50" i="19" s="1"/>
  <c r="BU50" i="19"/>
  <c r="CH50" i="19" s="1"/>
  <c r="BT50" i="19"/>
  <c r="CG50" i="19" s="1"/>
  <c r="BW49" i="19"/>
  <c r="BV49" i="19"/>
  <c r="CI49" i="19" s="1"/>
  <c r="BU49" i="19"/>
  <c r="CH49" i="19" s="1"/>
  <c r="BT49" i="19"/>
  <c r="CG49" i="19" s="1"/>
  <c r="BW48" i="19"/>
  <c r="BV48" i="19"/>
  <c r="CI48" i="19" s="1"/>
  <c r="BU48" i="19"/>
  <c r="CH48" i="19" s="1"/>
  <c r="BT48" i="19"/>
  <c r="CG48" i="19" s="1"/>
  <c r="BW47" i="19"/>
  <c r="BV47" i="19"/>
  <c r="CI47" i="19" s="1"/>
  <c r="BU47" i="19"/>
  <c r="CH47" i="19" s="1"/>
  <c r="BT47" i="19"/>
  <c r="CG47" i="19" s="1"/>
  <c r="BT46" i="19"/>
  <c r="CG46" i="19" s="1"/>
  <c r="BU46" i="19"/>
  <c r="CH46" i="19" s="1"/>
  <c r="BV46" i="19"/>
  <c r="CI46" i="19" s="1"/>
  <c r="BW46" i="19"/>
  <c r="BY46" i="19" s="1"/>
  <c r="CG22" i="20"/>
  <c r="CG23" i="20"/>
  <c r="CG31" i="20"/>
  <c r="CH31" i="20"/>
  <c r="CI18" i="20"/>
  <c r="CH12" i="20"/>
  <c r="CI13" i="20"/>
  <c r="CG15" i="20"/>
  <c r="CH35" i="20"/>
  <c r="CG12" i="20"/>
  <c r="CH23" i="20"/>
  <c r="CH13" i="20"/>
  <c r="CI21" i="20"/>
  <c r="CA56" i="19" l="1"/>
  <c r="CB56" i="19" s="1"/>
  <c r="CA47" i="19"/>
  <c r="CB47" i="19" s="1"/>
  <c r="CA55" i="19"/>
  <c r="CB55" i="19" s="1"/>
  <c r="CA49" i="19"/>
  <c r="CB49" i="19" s="1"/>
  <c r="CA53" i="19"/>
  <c r="CB53" i="19" s="1"/>
  <c r="CA51" i="19"/>
  <c r="CB51" i="19" s="1"/>
  <c r="CA48" i="19"/>
  <c r="CB48" i="19" s="1"/>
  <c r="CA52" i="19"/>
  <c r="CB52" i="19" s="1"/>
  <c r="CA46" i="19"/>
  <c r="CB46" i="19" s="1"/>
  <c r="CA50" i="19"/>
  <c r="CB50" i="19" s="1"/>
  <c r="CA54" i="19"/>
  <c r="CB54" i="19" s="1"/>
  <c r="BY56" i="19"/>
  <c r="BY55" i="19"/>
  <c r="BY54" i="19"/>
  <c r="BY53" i="19"/>
  <c r="BY52" i="19"/>
  <c r="BY51" i="19"/>
  <c r="BY50" i="19"/>
  <c r="BY49" i="19"/>
  <c r="BY48" i="19"/>
  <c r="BY47" i="19"/>
  <c r="BW45" i="19" l="1"/>
  <c r="BV45" i="19"/>
  <c r="CI45" i="19" s="1"/>
  <c r="BU45" i="19"/>
  <c r="CH45" i="19" s="1"/>
  <c r="BT45" i="19"/>
  <c r="CG45" i="19" s="1"/>
  <c r="BW44" i="19"/>
  <c r="BV44" i="19"/>
  <c r="CI44" i="19" s="1"/>
  <c r="BU44" i="19"/>
  <c r="CH44" i="19" s="1"/>
  <c r="BT44" i="19"/>
  <c r="CG44" i="19" s="1"/>
  <c r="BW43" i="19"/>
  <c r="BV43" i="19"/>
  <c r="CI43" i="19" s="1"/>
  <c r="BU43" i="19"/>
  <c r="CH43" i="19" s="1"/>
  <c r="BT43" i="19"/>
  <c r="CG43" i="19" s="1"/>
  <c r="BW42" i="19"/>
  <c r="BV42" i="19"/>
  <c r="CI42" i="19" s="1"/>
  <c r="BU42" i="19"/>
  <c r="CH42" i="19" s="1"/>
  <c r="BT42" i="19"/>
  <c r="CG42" i="19" s="1"/>
  <c r="BW41" i="19"/>
  <c r="BV41" i="19"/>
  <c r="CI41" i="19" s="1"/>
  <c r="BU41" i="19"/>
  <c r="CH41" i="19" s="1"/>
  <c r="BT41" i="19"/>
  <c r="CG41" i="19" s="1"/>
  <c r="BW40" i="19"/>
  <c r="BV40" i="19"/>
  <c r="CI40" i="19" s="1"/>
  <c r="BU40" i="19"/>
  <c r="CH40" i="19" s="1"/>
  <c r="BT40" i="19"/>
  <c r="CG40" i="19" s="1"/>
  <c r="BW39" i="19"/>
  <c r="BV39" i="19"/>
  <c r="CI39" i="19" s="1"/>
  <c r="BU39" i="19"/>
  <c r="CH39" i="19" s="1"/>
  <c r="BT39" i="19"/>
  <c r="CG39" i="19" s="1"/>
  <c r="BW38" i="19"/>
  <c r="BV38" i="19"/>
  <c r="CI38" i="19" s="1"/>
  <c r="BU38" i="19"/>
  <c r="CH38" i="19" s="1"/>
  <c r="BT38" i="19"/>
  <c r="CG38" i="19" s="1"/>
  <c r="BW37" i="19"/>
  <c r="BV37" i="19"/>
  <c r="CI37" i="19" s="1"/>
  <c r="BU37" i="19"/>
  <c r="CH37" i="19" s="1"/>
  <c r="BT37" i="19"/>
  <c r="CG37" i="19" s="1"/>
  <c r="BW36" i="19"/>
  <c r="BV36" i="19"/>
  <c r="CI36" i="19" s="1"/>
  <c r="BU36" i="19"/>
  <c r="CH36" i="19" s="1"/>
  <c r="BT36" i="19"/>
  <c r="CG36" i="19" s="1"/>
  <c r="BW35" i="19"/>
  <c r="BV35" i="19"/>
  <c r="CI35" i="19" s="1"/>
  <c r="BU35" i="19"/>
  <c r="CH35" i="19" s="1"/>
  <c r="BT35" i="19"/>
  <c r="CG35" i="19" s="1"/>
  <c r="BW34" i="19"/>
  <c r="BV34" i="19"/>
  <c r="CI34" i="19" s="1"/>
  <c r="BU34" i="19"/>
  <c r="CH34" i="19" s="1"/>
  <c r="BT34" i="19"/>
  <c r="CG34" i="19" s="1"/>
  <c r="BW33" i="19"/>
  <c r="BV33" i="19"/>
  <c r="CI33" i="19" s="1"/>
  <c r="BU33" i="19"/>
  <c r="CH33" i="19" s="1"/>
  <c r="BT33" i="19"/>
  <c r="CG33" i="19" s="1"/>
  <c r="BW32" i="19"/>
  <c r="BV32" i="19"/>
  <c r="CI32" i="19" s="1"/>
  <c r="BU32" i="19"/>
  <c r="CH32" i="19" s="1"/>
  <c r="BT32" i="19"/>
  <c r="CG32" i="19" s="1"/>
  <c r="BW31" i="19"/>
  <c r="BV31" i="19"/>
  <c r="CI31" i="19" s="1"/>
  <c r="BU31" i="19"/>
  <c r="CH31" i="19" s="1"/>
  <c r="BT31" i="19"/>
  <c r="CG31" i="19" s="1"/>
  <c r="BW30" i="19"/>
  <c r="BV30" i="19"/>
  <c r="CI30" i="19" s="1"/>
  <c r="BU30" i="19"/>
  <c r="CH30" i="19" s="1"/>
  <c r="BT30" i="19"/>
  <c r="CG30" i="19" s="1"/>
  <c r="BW29" i="19"/>
  <c r="BV29" i="19"/>
  <c r="CI29" i="19" s="1"/>
  <c r="BU29" i="19"/>
  <c r="CH29" i="19" s="1"/>
  <c r="BT29" i="19"/>
  <c r="CG29" i="19" s="1"/>
  <c r="BW28" i="19"/>
  <c r="BV28" i="19"/>
  <c r="CI28" i="19" s="1"/>
  <c r="BU28" i="19"/>
  <c r="CH28" i="19" s="1"/>
  <c r="BT28" i="19"/>
  <c r="CG28" i="19" s="1"/>
  <c r="BW27" i="19"/>
  <c r="BV27" i="19"/>
  <c r="CI27" i="19" s="1"/>
  <c r="BU27" i="19"/>
  <c r="CH27" i="19" s="1"/>
  <c r="BT27" i="19"/>
  <c r="CG27" i="19" s="1"/>
  <c r="BW26" i="19"/>
  <c r="BV26" i="19"/>
  <c r="CI26" i="19" s="1"/>
  <c r="BU26" i="19"/>
  <c r="CH26" i="19" s="1"/>
  <c r="BT26" i="19"/>
  <c r="CG26" i="19" s="1"/>
  <c r="BW25" i="19"/>
  <c r="BV25" i="19"/>
  <c r="CI25" i="19" s="1"/>
  <c r="BU25" i="19"/>
  <c r="CH25" i="19" s="1"/>
  <c r="BT25" i="19"/>
  <c r="CG25" i="19" s="1"/>
  <c r="BW24" i="19"/>
  <c r="BV24" i="19"/>
  <c r="CI24" i="19" s="1"/>
  <c r="BU24" i="19"/>
  <c r="CH24" i="19" s="1"/>
  <c r="BT24" i="19"/>
  <c r="CG24" i="19" s="1"/>
  <c r="BW23" i="19"/>
  <c r="BV23" i="19"/>
  <c r="CI23" i="19" s="1"/>
  <c r="BU23" i="19"/>
  <c r="CH23" i="19" s="1"/>
  <c r="BT23" i="19"/>
  <c r="CG23" i="19" s="1"/>
  <c r="BW22" i="19"/>
  <c r="BV22" i="19"/>
  <c r="CI22" i="19" s="1"/>
  <c r="BU22" i="19"/>
  <c r="CH22" i="19" s="1"/>
  <c r="BT22" i="19"/>
  <c r="CG22" i="19" s="1"/>
  <c r="BW21" i="19"/>
  <c r="BV21" i="19"/>
  <c r="CI21" i="19" s="1"/>
  <c r="BU21" i="19"/>
  <c r="CH21" i="19" s="1"/>
  <c r="BT21" i="19"/>
  <c r="CG21" i="19" s="1"/>
  <c r="BW20" i="19"/>
  <c r="BV20" i="19"/>
  <c r="CI20" i="19" s="1"/>
  <c r="BU20" i="19"/>
  <c r="CH20" i="19" s="1"/>
  <c r="BT20" i="19"/>
  <c r="CG20" i="19" s="1"/>
  <c r="BW19" i="19"/>
  <c r="BV19" i="19"/>
  <c r="CI19" i="19" s="1"/>
  <c r="BU19" i="19"/>
  <c r="CH19" i="19" s="1"/>
  <c r="BT19" i="19"/>
  <c r="CG19" i="19" s="1"/>
  <c r="BW18" i="19"/>
  <c r="BV18" i="19"/>
  <c r="CI18" i="19" s="1"/>
  <c r="BU18" i="19"/>
  <c r="CH18" i="19" s="1"/>
  <c r="BT18" i="19"/>
  <c r="CG18" i="19" s="1"/>
  <c r="BW17" i="19"/>
  <c r="BV17" i="19"/>
  <c r="CI17" i="19" s="1"/>
  <c r="BU17" i="19"/>
  <c r="CH17" i="19" s="1"/>
  <c r="BT17" i="19"/>
  <c r="CG17" i="19" s="1"/>
  <c r="BW16" i="19"/>
  <c r="BV16" i="19"/>
  <c r="CI16" i="19" s="1"/>
  <c r="BU16" i="19"/>
  <c r="CH16" i="19" s="1"/>
  <c r="BT16" i="19"/>
  <c r="CG16" i="19" s="1"/>
  <c r="BW15" i="19"/>
  <c r="BV15" i="19"/>
  <c r="CI15" i="19" s="1"/>
  <c r="BU15" i="19"/>
  <c r="CH15" i="19" s="1"/>
  <c r="BT15" i="19"/>
  <c r="CG15" i="19" s="1"/>
  <c r="BW14" i="19"/>
  <c r="BV14" i="19"/>
  <c r="CI14" i="19" s="1"/>
  <c r="BU14" i="19"/>
  <c r="CH14" i="19" s="1"/>
  <c r="BT14" i="19"/>
  <c r="CG14" i="19" s="1"/>
  <c r="BW13" i="19"/>
  <c r="BV13" i="19"/>
  <c r="CI13" i="19" s="1"/>
  <c r="BU13" i="19"/>
  <c r="CH13" i="19" s="1"/>
  <c r="BT13" i="19"/>
  <c r="CG13" i="19" s="1"/>
  <c r="BW12" i="19"/>
  <c r="BV12" i="19"/>
  <c r="CI12" i="19" s="1"/>
  <c r="BU12" i="19"/>
  <c r="CH12" i="19" s="1"/>
  <c r="BT12" i="19"/>
  <c r="CG12" i="19" s="1"/>
  <c r="BW11" i="19"/>
  <c r="BV11" i="19"/>
  <c r="CI11" i="19" s="1"/>
  <c r="BU11" i="19"/>
  <c r="CH11" i="19" s="1"/>
  <c r="BT11" i="19"/>
  <c r="CG11" i="19" s="1"/>
  <c r="BW10" i="19"/>
  <c r="BV10" i="19"/>
  <c r="BU10" i="19"/>
  <c r="BT10" i="19"/>
  <c r="CA18" i="19" l="1"/>
  <c r="CB18" i="19" s="1"/>
  <c r="CA22" i="19"/>
  <c r="CB22" i="19" s="1"/>
  <c r="CA26" i="19"/>
  <c r="CB26" i="19" s="1"/>
  <c r="CA30" i="19"/>
  <c r="CB30" i="19" s="1"/>
  <c r="CA34" i="19"/>
  <c r="CB34" i="19" s="1"/>
  <c r="CA14" i="19"/>
  <c r="CB14" i="19" s="1"/>
  <c r="CA38" i="19"/>
  <c r="CB38" i="19" s="1"/>
  <c r="CA42" i="19"/>
  <c r="CB42" i="19" s="1"/>
  <c r="CA13" i="19"/>
  <c r="CB13" i="19" s="1"/>
  <c r="CA17" i="19"/>
  <c r="CB17" i="19" s="1"/>
  <c r="CA21" i="19"/>
  <c r="CB21" i="19" s="1"/>
  <c r="CA25" i="19"/>
  <c r="CB25" i="19" s="1"/>
  <c r="CA29" i="19"/>
  <c r="CB29" i="19" s="1"/>
  <c r="CA33" i="19"/>
  <c r="CB33" i="19" s="1"/>
  <c r="CA37" i="19"/>
  <c r="CB37" i="19" s="1"/>
  <c r="CA41" i="19"/>
  <c r="CB41" i="19" s="1"/>
  <c r="CA45" i="19"/>
  <c r="CB45" i="19" s="1"/>
  <c r="CA11" i="19"/>
  <c r="CB11" i="19" s="1"/>
  <c r="CA15" i="19"/>
  <c r="CB15" i="19" s="1"/>
  <c r="CA19" i="19"/>
  <c r="CB19" i="19" s="1"/>
  <c r="CA23" i="19"/>
  <c r="CB23" i="19" s="1"/>
  <c r="CA27" i="19"/>
  <c r="CB27" i="19" s="1"/>
  <c r="CA31" i="19"/>
  <c r="CB31" i="19" s="1"/>
  <c r="CA35" i="19"/>
  <c r="CB35" i="19" s="1"/>
  <c r="CA39" i="19"/>
  <c r="CB39" i="19" s="1"/>
  <c r="CA43" i="19"/>
  <c r="CB43" i="19" s="1"/>
  <c r="CA12" i="19"/>
  <c r="CB12" i="19" s="1"/>
  <c r="CA16" i="19"/>
  <c r="CB16" i="19" s="1"/>
  <c r="CA20" i="19"/>
  <c r="CB20" i="19" s="1"/>
  <c r="CA24" i="19"/>
  <c r="CB24" i="19" s="1"/>
  <c r="CA28" i="19"/>
  <c r="CB28" i="19" s="1"/>
  <c r="CA32" i="19"/>
  <c r="CB32" i="19" s="1"/>
  <c r="CA36" i="19"/>
  <c r="CB36" i="19" s="1"/>
  <c r="CA40" i="19"/>
  <c r="CB40" i="19" s="1"/>
  <c r="CA44" i="19"/>
  <c r="CB44" i="19" s="1"/>
  <c r="BY11" i="19"/>
  <c r="BY12" i="19"/>
  <c r="BY13" i="19"/>
  <c r="BY14" i="19"/>
  <c r="BY15" i="19"/>
  <c r="BY16" i="19"/>
  <c r="BY17" i="19"/>
  <c r="BY18" i="19"/>
  <c r="BY19" i="19"/>
  <c r="BY20" i="19"/>
  <c r="BY21" i="19"/>
  <c r="BY22" i="19"/>
  <c r="BY23" i="19"/>
  <c r="BY24" i="19"/>
  <c r="BY25" i="19"/>
  <c r="BY26" i="19"/>
  <c r="BY27" i="19"/>
  <c r="BY28" i="19"/>
  <c r="BY29" i="19"/>
  <c r="BY30" i="19"/>
  <c r="BY31" i="19"/>
  <c r="BY32" i="19"/>
  <c r="BY33" i="19"/>
  <c r="BY34" i="19"/>
  <c r="BY35" i="19"/>
  <c r="BY36" i="19"/>
  <c r="BY37" i="19"/>
  <c r="BY38" i="19"/>
  <c r="BY39" i="19"/>
  <c r="BY40" i="19"/>
  <c r="BY41" i="19"/>
  <c r="BY42" i="19"/>
  <c r="BY43" i="19"/>
  <c r="BY44" i="19"/>
  <c r="BY45" i="19"/>
  <c r="BW37" i="15"/>
  <c r="BV37" i="15"/>
  <c r="BU37" i="15"/>
  <c r="BT37" i="15"/>
  <c r="I37" i="15"/>
  <c r="D37" i="15"/>
  <c r="C37" i="15"/>
  <c r="BW36" i="15"/>
  <c r="BV36" i="15"/>
  <c r="BU36" i="15"/>
  <c r="BT36" i="15"/>
  <c r="I36" i="15"/>
  <c r="D36" i="15"/>
  <c r="C36" i="15"/>
  <c r="BW35" i="15"/>
  <c r="BV35" i="15"/>
  <c r="BU35" i="15"/>
  <c r="BT35" i="15"/>
  <c r="I35" i="15"/>
  <c r="D35" i="15"/>
  <c r="C35" i="15"/>
  <c r="BW34" i="15"/>
  <c r="BV34" i="15"/>
  <c r="BU34" i="15"/>
  <c r="BT34" i="15"/>
  <c r="I34" i="15"/>
  <c r="D34" i="15"/>
  <c r="C34" i="15"/>
  <c r="BW33" i="15"/>
  <c r="BV33" i="15"/>
  <c r="BU33" i="15"/>
  <c r="BT33" i="15"/>
  <c r="I33" i="15"/>
  <c r="D33" i="15"/>
  <c r="C33" i="15"/>
  <c r="BW32" i="15"/>
  <c r="BV32" i="15"/>
  <c r="BU32" i="15"/>
  <c r="BT32" i="15"/>
  <c r="I32" i="15"/>
  <c r="D32" i="15"/>
  <c r="C32" i="15"/>
  <c r="BW31" i="15"/>
  <c r="BV31" i="15"/>
  <c r="BU31" i="15"/>
  <c r="BT31" i="15"/>
  <c r="I31" i="15"/>
  <c r="D31" i="15"/>
  <c r="C31" i="15"/>
  <c r="BW30" i="15"/>
  <c r="BV30" i="15"/>
  <c r="BU30" i="15"/>
  <c r="BT30" i="15"/>
  <c r="I30" i="15"/>
  <c r="D30" i="15"/>
  <c r="C30" i="15"/>
  <c r="BW29" i="15"/>
  <c r="BV29" i="15"/>
  <c r="BU29" i="15"/>
  <c r="BT29" i="15"/>
  <c r="I29" i="15"/>
  <c r="D29" i="15"/>
  <c r="C29" i="15"/>
  <c r="BW28" i="15"/>
  <c r="BV28" i="15"/>
  <c r="BU28" i="15"/>
  <c r="BT28" i="15"/>
  <c r="I28" i="15"/>
  <c r="D28" i="15"/>
  <c r="C28" i="15"/>
  <c r="BW27" i="15"/>
  <c r="BV27" i="15"/>
  <c r="BU27" i="15"/>
  <c r="BT27" i="15"/>
  <c r="I27" i="15"/>
  <c r="E27" i="15"/>
  <c r="D27" i="15"/>
  <c r="C27" i="15"/>
  <c r="BW26" i="15"/>
  <c r="BV26" i="15"/>
  <c r="BU26" i="15"/>
  <c r="BT26" i="15"/>
  <c r="I26" i="15"/>
  <c r="E26" i="15"/>
  <c r="D26" i="15"/>
  <c r="C26" i="15"/>
  <c r="BW25" i="15"/>
  <c r="BV25" i="15"/>
  <c r="BU25" i="15"/>
  <c r="BT25" i="15"/>
  <c r="I25" i="15"/>
  <c r="E25" i="15"/>
  <c r="D25" i="15"/>
  <c r="C25" i="15"/>
  <c r="BW24" i="15"/>
  <c r="BV24" i="15"/>
  <c r="BU24" i="15"/>
  <c r="BT24" i="15"/>
  <c r="I24" i="15"/>
  <c r="E24" i="15"/>
  <c r="D24" i="15"/>
  <c r="C24" i="15"/>
  <c r="BW23" i="15"/>
  <c r="BV23" i="15"/>
  <c r="BU23" i="15"/>
  <c r="BT23" i="15"/>
  <c r="I23" i="15"/>
  <c r="E23" i="15"/>
  <c r="D23" i="15"/>
  <c r="C23" i="15"/>
  <c r="BW22" i="15"/>
  <c r="BV22" i="15"/>
  <c r="BU22" i="15"/>
  <c r="BT22" i="15"/>
  <c r="I22" i="15"/>
  <c r="E22" i="15"/>
  <c r="D22" i="15"/>
  <c r="C22" i="15"/>
  <c r="BW21" i="15"/>
  <c r="BV21" i="15"/>
  <c r="BU21" i="15"/>
  <c r="BT21" i="15"/>
  <c r="I21" i="15"/>
  <c r="E21" i="15"/>
  <c r="D21" i="15"/>
  <c r="C21" i="15"/>
  <c r="BW20" i="15"/>
  <c r="BV20" i="15"/>
  <c r="BU20" i="15"/>
  <c r="BT20" i="15"/>
  <c r="I20" i="15"/>
  <c r="E20" i="15"/>
  <c r="D20" i="15"/>
  <c r="C20" i="15"/>
  <c r="BW19" i="15"/>
  <c r="BV19" i="15"/>
  <c r="BU19" i="15"/>
  <c r="BT19" i="15"/>
  <c r="I19" i="15"/>
  <c r="E19" i="15"/>
  <c r="D19" i="15"/>
  <c r="C19" i="15"/>
  <c r="BW18" i="15"/>
  <c r="BV18" i="15"/>
  <c r="BU18" i="15"/>
  <c r="BT18" i="15"/>
  <c r="I18" i="15"/>
  <c r="E18" i="15"/>
  <c r="D18" i="15"/>
  <c r="C18" i="15"/>
  <c r="BW17" i="15"/>
  <c r="BV17" i="15"/>
  <c r="BU17" i="15"/>
  <c r="BT17" i="15"/>
  <c r="I17" i="15"/>
  <c r="E17" i="15"/>
  <c r="D17" i="15"/>
  <c r="C17" i="15"/>
  <c r="BW16" i="15"/>
  <c r="BV16" i="15"/>
  <c r="BU16" i="15"/>
  <c r="BT16" i="15"/>
  <c r="I16" i="15"/>
  <c r="E16" i="15"/>
  <c r="D16" i="15"/>
  <c r="C16" i="15"/>
  <c r="BW15" i="15"/>
  <c r="BV15" i="15"/>
  <c r="BU15" i="15"/>
  <c r="BT15" i="15"/>
  <c r="I15" i="15"/>
  <c r="E15" i="15"/>
  <c r="D15" i="15"/>
  <c r="C15" i="15"/>
  <c r="BW14" i="15"/>
  <c r="BV14" i="15"/>
  <c r="BU14" i="15"/>
  <c r="BT14" i="15"/>
  <c r="I14" i="15"/>
  <c r="E14" i="15"/>
  <c r="D14" i="15"/>
  <c r="C14" i="15"/>
  <c r="BW13" i="15"/>
  <c r="BV13" i="15"/>
  <c r="BU13" i="15"/>
  <c r="BT13" i="15"/>
  <c r="I13" i="15"/>
  <c r="E13" i="15"/>
  <c r="D13" i="15"/>
  <c r="C13" i="15"/>
  <c r="BW12" i="15"/>
  <c r="BV12" i="15"/>
  <c r="BU12" i="15"/>
  <c r="BT12" i="15"/>
  <c r="I12" i="15"/>
  <c r="E12" i="15"/>
  <c r="D12" i="15"/>
  <c r="C12" i="15"/>
  <c r="BW11" i="15"/>
  <c r="BV11" i="15"/>
  <c r="BU11" i="15"/>
  <c r="BT11" i="15"/>
  <c r="I11" i="15"/>
  <c r="E11" i="15"/>
  <c r="D11" i="15"/>
  <c r="C11" i="15"/>
  <c r="BW10" i="15"/>
  <c r="BV10" i="15"/>
  <c r="BU10" i="15"/>
  <c r="BT10" i="15"/>
  <c r="CE71" i="19" l="1"/>
  <c r="CE69" i="19"/>
  <c r="CE65" i="19"/>
  <c r="CE72" i="19"/>
  <c r="CE70" i="19"/>
  <c r="CE68" i="19"/>
  <c r="CE66" i="19"/>
  <c r="CE64" i="19"/>
  <c r="CE67" i="19"/>
  <c r="CE73" i="19"/>
  <c r="CE63" i="19"/>
  <c r="CA35" i="15"/>
  <c r="CE62" i="19"/>
  <c r="CE58" i="19"/>
  <c r="CE61" i="19"/>
  <c r="CE60" i="19"/>
  <c r="CE59" i="19"/>
  <c r="CE57" i="19"/>
  <c r="CE53" i="19"/>
  <c r="CE49" i="19"/>
  <c r="CE50" i="19"/>
  <c r="CE55" i="19"/>
  <c r="CE51" i="19"/>
  <c r="CE47" i="19"/>
  <c r="CE46" i="19"/>
  <c r="CE56" i="19"/>
  <c r="CE54" i="19"/>
  <c r="CE52" i="19"/>
  <c r="CE48" i="19"/>
  <c r="CE22" i="19"/>
  <c r="CE33" i="19"/>
  <c r="CA29" i="15"/>
  <c r="BY26" i="15"/>
  <c r="BY13" i="15"/>
  <c r="CA26" i="15"/>
  <c r="CA27" i="15"/>
  <c r="CE31" i="19"/>
  <c r="CE17" i="19"/>
  <c r="CE32" i="19"/>
  <c r="CE41" i="19"/>
  <c r="CE40" i="19"/>
  <c r="CE43" i="19"/>
  <c r="CE35" i="19"/>
  <c r="CE45" i="19"/>
  <c r="CE11" i="19"/>
  <c r="CE21" i="19"/>
  <c r="CE20" i="19"/>
  <c r="CE14" i="19"/>
  <c r="CE23" i="19"/>
  <c r="CE24" i="19"/>
  <c r="CE42" i="19"/>
  <c r="CE16" i="19"/>
  <c r="CE27" i="19"/>
  <c r="CE36" i="19"/>
  <c r="CE15" i="19"/>
  <c r="CE26" i="19"/>
  <c r="CE37" i="19"/>
  <c r="CE38" i="19"/>
  <c r="CE25" i="19"/>
  <c r="CE34" i="19"/>
  <c r="CE12" i="19"/>
  <c r="CE13" i="19"/>
  <c r="CE28" i="19"/>
  <c r="CE44" i="19"/>
  <c r="CE19" i="19"/>
  <c r="CE30" i="19"/>
  <c r="CE39" i="19"/>
  <c r="CE18" i="19"/>
  <c r="CE29" i="19"/>
  <c r="CA13" i="15"/>
  <c r="CA14" i="15"/>
  <c r="CA15" i="15"/>
  <c r="BY17" i="15"/>
  <c r="BY33" i="15"/>
  <c r="BY34" i="15"/>
  <c r="BY24" i="15"/>
  <c r="BY28" i="15"/>
  <c r="BY35" i="15"/>
  <c r="CA17" i="15"/>
  <c r="CA18" i="15"/>
  <c r="CA19" i="15"/>
  <c r="BY21" i="15"/>
  <c r="CA22" i="15"/>
  <c r="BY23" i="15"/>
  <c r="BY31" i="15"/>
  <c r="BY32" i="15"/>
  <c r="CA33" i="15"/>
  <c r="BY25" i="15"/>
  <c r="BY27" i="15"/>
  <c r="BY36" i="15"/>
  <c r="CA23" i="15"/>
  <c r="BY29" i="15"/>
  <c r="BY30" i="15"/>
  <c r="CA31" i="15"/>
  <c r="CA37" i="15"/>
  <c r="CA25" i="15"/>
  <c r="CA28" i="15"/>
  <c r="CA30" i="15"/>
  <c r="CA32" i="15"/>
  <c r="CA34" i="15"/>
  <c r="CA36" i="15"/>
  <c r="BY20" i="15"/>
  <c r="CA21" i="15"/>
  <c r="BY11" i="15"/>
  <c r="CA12" i="15"/>
  <c r="BY15" i="15"/>
  <c r="CA16" i="15"/>
  <c r="BY19" i="15"/>
  <c r="CA20" i="15"/>
  <c r="CA24" i="15"/>
  <c r="BY37" i="15"/>
  <c r="BY12" i="15"/>
  <c r="CA11" i="15"/>
  <c r="BY22" i="15"/>
  <c r="BY16" i="15"/>
  <c r="BY14" i="15"/>
  <c r="BY18" i="15"/>
  <c r="CB21" i="15" l="1"/>
  <c r="CB16" i="15"/>
  <c r="CB15" i="15"/>
  <c r="CB37" i="15"/>
  <c r="CB23" i="15"/>
  <c r="CB24" i="15"/>
  <c r="CB30" i="15"/>
  <c r="CB19" i="15"/>
  <c r="CB32" i="15"/>
  <c r="CB22" i="15"/>
  <c r="CB11" i="15"/>
  <c r="CB20" i="15"/>
  <c r="CB12" i="15"/>
  <c r="CB36" i="15"/>
  <c r="CB28" i="15"/>
  <c r="CB31" i="15"/>
  <c r="CB26" i="15"/>
  <c r="CB18" i="15"/>
  <c r="CB29" i="15"/>
  <c r="CB27" i="15"/>
  <c r="CB14" i="15"/>
  <c r="CB34" i="15"/>
  <c r="CB25" i="15"/>
  <c r="CB33" i="15"/>
  <c r="CB17" i="15"/>
  <c r="CB35" i="15"/>
  <c r="CB13" i="15"/>
  <c r="CE24" i="15" l="1"/>
  <c r="CE20" i="15"/>
  <c r="CE16" i="15"/>
  <c r="CE12" i="15"/>
  <c r="CE34" i="15"/>
  <c r="CE32" i="15"/>
  <c r="CE30" i="15"/>
  <c r="CE28" i="15"/>
  <c r="CE11" i="15"/>
  <c r="CE36" i="15"/>
  <c r="CE25" i="15"/>
  <c r="CE21" i="15"/>
  <c r="CE17" i="15"/>
  <c r="CE13" i="15"/>
  <c r="CE19" i="15"/>
  <c r="CE15" i="15"/>
  <c r="CE26" i="15"/>
  <c r="CE22" i="15"/>
  <c r="CE18" i="15"/>
  <c r="CE14" i="15"/>
  <c r="CE23" i="15"/>
  <c r="CE37" i="15"/>
  <c r="CE35" i="15"/>
  <c r="CE33" i="15"/>
  <c r="CE31" i="15"/>
  <c r="CE29" i="15"/>
  <c r="CE27" i="15"/>
  <c r="CI34" i="15"/>
  <c r="CG33" i="15"/>
  <c r="CI23" i="15"/>
  <c r="CI12" i="15"/>
  <c r="CH34" i="15"/>
  <c r="CI37" i="15"/>
  <c r="CG29" i="15"/>
  <c r="CH12" i="15"/>
  <c r="CI14" i="15"/>
  <c r="CH20" i="15"/>
  <c r="CH32" i="15"/>
  <c r="CH21" i="15"/>
  <c r="CI20" i="15"/>
  <c r="CG17" i="15"/>
  <c r="CH17" i="15"/>
  <c r="CG32" i="15"/>
  <c r="CH25" i="15"/>
  <c r="CH35" i="15"/>
  <c r="CG24" i="15"/>
  <c r="CH15" i="15"/>
  <c r="CH18" i="15"/>
  <c r="CH29" i="15"/>
  <c r="CI29" i="15"/>
  <c r="CG11" i="15"/>
  <c r="CG22" i="15"/>
  <c r="CH23" i="15"/>
  <c r="CG34" i="15"/>
  <c r="CG31" i="15"/>
  <c r="CH28" i="15"/>
  <c r="CG37" i="15"/>
  <c r="CG28" i="15"/>
  <c r="CG36" i="15"/>
  <c r="CH36" i="15"/>
  <c r="CG15" i="15"/>
  <c r="CG18" i="15"/>
  <c r="CI22" i="15"/>
  <c r="CI11" i="15"/>
  <c r="CI13" i="15"/>
  <c r="CG13" i="15"/>
  <c r="CH11" i="15"/>
  <c r="CI28" i="15"/>
  <c r="CG23" i="15"/>
  <c r="CI36" i="15"/>
  <c r="CG30" i="15"/>
  <c r="CI30" i="15"/>
  <c r="CI17" i="15"/>
  <c r="CI16" i="15"/>
  <c r="CH13" i="15"/>
  <c r="CH30" i="15"/>
  <c r="CI24" i="15"/>
  <c r="CH22" i="15"/>
  <c r="CG20" i="15"/>
  <c r="CH37" i="15"/>
  <c r="CG14" i="15"/>
  <c r="CI35" i="15"/>
  <c r="CG35" i="15"/>
  <c r="CH33" i="15"/>
  <c r="CI32" i="15"/>
  <c r="CI26" i="15"/>
  <c r="CH31" i="15"/>
  <c r="CG26" i="15"/>
  <c r="CI31" i="15"/>
  <c r="CI25" i="15"/>
  <c r="CI19" i="15"/>
  <c r="CG27" i="15"/>
  <c r="CH24" i="15"/>
  <c r="CF34" i="14" l="1"/>
  <c r="CE34" i="14"/>
  <c r="CR34" i="14" s="1"/>
  <c r="CD34" i="14"/>
  <c r="CQ34" i="14" s="1"/>
  <c r="CC34" i="14"/>
  <c r="CP34" i="14" s="1"/>
  <c r="I34" i="14"/>
  <c r="I45" i="14"/>
  <c r="I44" i="14"/>
  <c r="I41" i="14"/>
  <c r="I43" i="14"/>
  <c r="I40" i="14"/>
  <c r="I42" i="14"/>
  <c r="I39" i="14"/>
  <c r="I38" i="14"/>
  <c r="I37" i="14"/>
  <c r="I36" i="14"/>
  <c r="I35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8" i="14"/>
  <c r="I12" i="14"/>
  <c r="I19" i="14"/>
  <c r="I17" i="14"/>
  <c r="I14" i="14"/>
  <c r="I16" i="14"/>
  <c r="I13" i="14"/>
  <c r="I11" i="14"/>
  <c r="I15" i="14"/>
  <c r="CG16" i="15"/>
  <c r="CI33" i="15"/>
  <c r="CH19" i="15"/>
  <c r="CI21" i="15"/>
  <c r="CH14" i="15"/>
  <c r="CG25" i="15"/>
  <c r="CG12" i="15"/>
  <c r="CH26" i="15"/>
  <c r="CG21" i="15"/>
  <c r="CH27" i="15"/>
  <c r="CH16" i="15"/>
  <c r="CI15" i="15"/>
  <c r="CI18" i="15"/>
  <c r="CI27" i="15"/>
  <c r="CG19" i="15"/>
  <c r="CJ34" i="14" l="1"/>
  <c r="CK34" i="14" s="1"/>
  <c r="CH34" i="14"/>
  <c r="CF45" i="14"/>
  <c r="CF44" i="14"/>
  <c r="CF43" i="14"/>
  <c r="CF42" i="14"/>
  <c r="CF41" i="14"/>
  <c r="CF40" i="14"/>
  <c r="CF39" i="14"/>
  <c r="CF38" i="14"/>
  <c r="CF37" i="14"/>
  <c r="CF36" i="14"/>
  <c r="CF35" i="14"/>
  <c r="CF33" i="14"/>
  <c r="CF32" i="14"/>
  <c r="CF31" i="14"/>
  <c r="CF30" i="14"/>
  <c r="CF29" i="14"/>
  <c r="CF28" i="14"/>
  <c r="CF27" i="14"/>
  <c r="CF26" i="14"/>
  <c r="CF25" i="14"/>
  <c r="CF24" i="14"/>
  <c r="CF23" i="14"/>
  <c r="CF22" i="14"/>
  <c r="CF21" i="14"/>
  <c r="CF20" i="14"/>
  <c r="CF19" i="14"/>
  <c r="CF18" i="14"/>
  <c r="CF17" i="14"/>
  <c r="CF16" i="14"/>
  <c r="CF15" i="14"/>
  <c r="CF14" i="14"/>
  <c r="CF13" i="14"/>
  <c r="CF12" i="14"/>
  <c r="CF11" i="14"/>
  <c r="CF10" i="14"/>
  <c r="CE10" i="14"/>
  <c r="CD10" i="14"/>
  <c r="CC10" i="14"/>
  <c r="CH12" i="14" l="1"/>
  <c r="CH40" i="14"/>
  <c r="CH20" i="14"/>
  <c r="CH28" i="14"/>
  <c r="CH37" i="14"/>
  <c r="CH45" i="14"/>
  <c r="CH17" i="14"/>
  <c r="CH18" i="14"/>
  <c r="CH19" i="14"/>
  <c r="CH25" i="14"/>
  <c r="CH26" i="14"/>
  <c r="CH27" i="14"/>
  <c r="CH33" i="14"/>
  <c r="CH35" i="14"/>
  <c r="CH36" i="14"/>
  <c r="CH42" i="14"/>
  <c r="CH43" i="14"/>
  <c r="CH44" i="14"/>
  <c r="CH11" i="14"/>
  <c r="CH16" i="14"/>
  <c r="CH24" i="14"/>
  <c r="CH32" i="14"/>
  <c r="CH41" i="14"/>
  <c r="CH13" i="14"/>
  <c r="CH14" i="14"/>
  <c r="CH15" i="14"/>
  <c r="CH21" i="14"/>
  <c r="CH22" i="14"/>
  <c r="CH23" i="14"/>
  <c r="CH29" i="14"/>
  <c r="CH30" i="14"/>
  <c r="CH31" i="14"/>
  <c r="CH38" i="14"/>
  <c r="CH39" i="14"/>
  <c r="CE13" i="14"/>
  <c r="CR13" i="14" s="1"/>
  <c r="CE15" i="14"/>
  <c r="CR15" i="14" s="1"/>
  <c r="CE38" i="14"/>
  <c r="CR38" i="14" s="1"/>
  <c r="CE40" i="14"/>
  <c r="CR40" i="14" s="1"/>
  <c r="CC12" i="14"/>
  <c r="CC13" i="14"/>
  <c r="CC16" i="14"/>
  <c r="CC17" i="14"/>
  <c r="CC20" i="14"/>
  <c r="CC21" i="14"/>
  <c r="CC24" i="14"/>
  <c r="CC25" i="14"/>
  <c r="CC28" i="14"/>
  <c r="CC29" i="14"/>
  <c r="CC32" i="14"/>
  <c r="CC33" i="14"/>
  <c r="CC39" i="14"/>
  <c r="CD44" i="14"/>
  <c r="CQ44" i="14" s="1"/>
  <c r="CD45" i="14"/>
  <c r="CQ45" i="14" s="1"/>
  <c r="CJ40" i="14" l="1"/>
  <c r="CD43" i="14"/>
  <c r="CD41" i="14"/>
  <c r="CQ41" i="14" s="1"/>
  <c r="CD39" i="14"/>
  <c r="CD26" i="14"/>
  <c r="CD23" i="14"/>
  <c r="CD21" i="14"/>
  <c r="CQ21" i="14" s="1"/>
  <c r="CD16" i="14"/>
  <c r="CQ16" i="14" s="1"/>
  <c r="CE11" i="14"/>
  <c r="CE41" i="14"/>
  <c r="CE35" i="14"/>
  <c r="CE30" i="14"/>
  <c r="CE26" i="14"/>
  <c r="CE22" i="14"/>
  <c r="CE12" i="14"/>
  <c r="CJ15" i="14"/>
  <c r="CD35" i="14"/>
  <c r="CD31" i="14"/>
  <c r="CD29" i="14"/>
  <c r="CD24" i="14"/>
  <c r="CQ24" i="14" s="1"/>
  <c r="CD19" i="14"/>
  <c r="CD14" i="14"/>
  <c r="CD12" i="14"/>
  <c r="CQ12" i="14" s="1"/>
  <c r="CD11" i="14"/>
  <c r="CQ11" i="14" s="1"/>
  <c r="CE33" i="14"/>
  <c r="CE29" i="14"/>
  <c r="CE25" i="14"/>
  <c r="CE21" i="14"/>
  <c r="CE17" i="14"/>
  <c r="CE14" i="14"/>
  <c r="CD42" i="14"/>
  <c r="CQ42" i="14" s="1"/>
  <c r="CD40" i="14"/>
  <c r="CQ40" i="14" s="1"/>
  <c r="CD32" i="14"/>
  <c r="CD27" i="14"/>
  <c r="CD25" i="14"/>
  <c r="CQ25" i="14" s="1"/>
  <c r="CD22" i="14"/>
  <c r="CD20" i="14"/>
  <c r="CE37" i="14"/>
  <c r="CE32" i="14"/>
  <c r="CE28" i="14"/>
  <c r="CE24" i="14"/>
  <c r="CE20" i="14"/>
  <c r="CE16" i="14"/>
  <c r="CE18" i="14"/>
  <c r="CD37" i="14"/>
  <c r="CD17" i="14"/>
  <c r="CJ38" i="14"/>
  <c r="CE45" i="14"/>
  <c r="CE44" i="14"/>
  <c r="CE43" i="14"/>
  <c r="CD38" i="14"/>
  <c r="CQ38" i="14" s="1"/>
  <c r="CD36" i="14"/>
  <c r="CQ36" i="14" s="1"/>
  <c r="CD33" i="14"/>
  <c r="CD30" i="14"/>
  <c r="CD28" i="14"/>
  <c r="CQ28" i="14" s="1"/>
  <c r="CD18" i="14"/>
  <c r="CD15" i="14"/>
  <c r="CD13" i="14"/>
  <c r="CE42" i="14"/>
  <c r="CE39" i="14"/>
  <c r="CE36" i="14"/>
  <c r="CE31" i="14"/>
  <c r="CE27" i="14"/>
  <c r="CE23" i="14"/>
  <c r="CE19" i="14"/>
  <c r="CJ13" i="14"/>
  <c r="CC42" i="14"/>
  <c r="CC30" i="14"/>
  <c r="CC11" i="14"/>
  <c r="CC40" i="14"/>
  <c r="CC38" i="14"/>
  <c r="CC36" i="14"/>
  <c r="CC27" i="14"/>
  <c r="CC22" i="14"/>
  <c r="CC19" i="14"/>
  <c r="CC14" i="14"/>
  <c r="CC43" i="14"/>
  <c r="CC41" i="14"/>
  <c r="CC45" i="14"/>
  <c r="CC44" i="14"/>
  <c r="CC37" i="14"/>
  <c r="CC35" i="14"/>
  <c r="CC31" i="14"/>
  <c r="CC26" i="14"/>
  <c r="CC23" i="14"/>
  <c r="CC18" i="14"/>
  <c r="CC15" i="14"/>
  <c r="CQ43" i="14"/>
  <c r="CQ39" i="14"/>
  <c r="CQ37" i="14"/>
  <c r="CQ33" i="14"/>
  <c r="CQ30" i="14"/>
  <c r="CQ27" i="14"/>
  <c r="CQ32" i="14"/>
  <c r="CQ31" i="14"/>
  <c r="CQ35" i="14"/>
  <c r="CQ29" i="14"/>
  <c r="CQ26" i="14"/>
  <c r="CQ23" i="14"/>
  <c r="CQ22" i="14"/>
  <c r="CQ20" i="14"/>
  <c r="CQ19" i="14"/>
  <c r="CQ18" i="14"/>
  <c r="CQ17" i="14"/>
  <c r="CQ15" i="14"/>
  <c r="CQ14" i="14"/>
  <c r="CQ13" i="14"/>
  <c r="CR43" i="14" l="1"/>
  <c r="CJ43" i="14"/>
  <c r="CR45" i="14"/>
  <c r="CJ45" i="14"/>
  <c r="CR24" i="14"/>
  <c r="CJ24" i="14"/>
  <c r="CR23" i="14"/>
  <c r="CJ23" i="14"/>
  <c r="CR31" i="14"/>
  <c r="CJ31" i="14"/>
  <c r="CR39" i="14"/>
  <c r="CJ39" i="14"/>
  <c r="CR18" i="14"/>
  <c r="CJ18" i="14"/>
  <c r="CR14" i="14"/>
  <c r="CJ14" i="14"/>
  <c r="CR21" i="14"/>
  <c r="CJ21" i="14"/>
  <c r="CR29" i="14"/>
  <c r="CJ29" i="14"/>
  <c r="CR44" i="14"/>
  <c r="CJ44" i="14"/>
  <c r="CR20" i="14"/>
  <c r="CJ20" i="14"/>
  <c r="CR28" i="14"/>
  <c r="CJ28" i="14"/>
  <c r="CR37" i="14"/>
  <c r="CJ37" i="14"/>
  <c r="CR12" i="14"/>
  <c r="CJ12" i="14"/>
  <c r="CR26" i="14"/>
  <c r="CJ26" i="14"/>
  <c r="CR35" i="14"/>
  <c r="CJ35" i="14"/>
  <c r="CR11" i="14"/>
  <c r="CJ11" i="14"/>
  <c r="CR16" i="14"/>
  <c r="CJ16" i="14"/>
  <c r="CR32" i="14"/>
  <c r="CJ32" i="14"/>
  <c r="CR22" i="14"/>
  <c r="CJ22" i="14"/>
  <c r="CR30" i="14"/>
  <c r="CJ30" i="14"/>
  <c r="CR41" i="14"/>
  <c r="CJ41" i="14"/>
  <c r="CK41" i="14" s="1"/>
  <c r="CR19" i="14"/>
  <c r="CJ19" i="14"/>
  <c r="CR27" i="14"/>
  <c r="CJ27" i="14"/>
  <c r="CK27" i="14" s="1"/>
  <c r="CR36" i="14"/>
  <c r="CJ36" i="14"/>
  <c r="CJ42" i="14"/>
  <c r="CR42" i="14"/>
  <c r="CR17" i="14"/>
  <c r="CJ17" i="14"/>
  <c r="CJ25" i="14"/>
  <c r="CR25" i="14"/>
  <c r="CR33" i="14"/>
  <c r="CJ33" i="14"/>
  <c r="CK16" i="14" l="1"/>
  <c r="CK33" i="14"/>
  <c r="CK17" i="14"/>
  <c r="CK36" i="14"/>
  <c r="CK19" i="14"/>
  <c r="CK30" i="14"/>
  <c r="CK32" i="14"/>
  <c r="CK22" i="14"/>
  <c r="CK25" i="14"/>
  <c r="CK42" i="14"/>
  <c r="CK35" i="14"/>
  <c r="CK12" i="14"/>
  <c r="CK28" i="14"/>
  <c r="CK44" i="14"/>
  <c r="CK21" i="14"/>
  <c r="CK18" i="14"/>
  <c r="CK31" i="14"/>
  <c r="CK24" i="14"/>
  <c r="CK43" i="14"/>
  <c r="CK11" i="14"/>
  <c r="CK38" i="14"/>
  <c r="CK40" i="14"/>
  <c r="CK15" i="14"/>
  <c r="CK26" i="14"/>
  <c r="CK37" i="14"/>
  <c r="CK20" i="14"/>
  <c r="CK29" i="14"/>
  <c r="CK14" i="14"/>
  <c r="CK39" i="14"/>
  <c r="CK23" i="14"/>
  <c r="CK45" i="14"/>
  <c r="CK13" i="14"/>
  <c r="CN34" i="14" l="1"/>
  <c r="CN41" i="14"/>
  <c r="CN24" i="14"/>
  <c r="CN42" i="14"/>
  <c r="CN25" i="14"/>
  <c r="CN43" i="14"/>
  <c r="CN44" i="14"/>
  <c r="CN39" i="14"/>
  <c r="CN11" i="14"/>
  <c r="CN15" i="14"/>
  <c r="CN32" i="14"/>
  <c r="CN16" i="14"/>
  <c r="CN33" i="14"/>
  <c r="CN17" i="14"/>
  <c r="CN26" i="14"/>
  <c r="CN27" i="14"/>
  <c r="CN22" i="14"/>
  <c r="CN31" i="14"/>
  <c r="CN45" i="14"/>
  <c r="CN12" i="14"/>
  <c r="CN13" i="14"/>
  <c r="CN19" i="14"/>
  <c r="CN37" i="14"/>
  <c r="CN20" i="14"/>
  <c r="CN38" i="14"/>
  <c r="CN21" i="14"/>
  <c r="CN35" i="14"/>
  <c r="CN36" i="14"/>
  <c r="CN30" i="14"/>
  <c r="CN40" i="14"/>
  <c r="CN28" i="14"/>
  <c r="CN29" i="14"/>
  <c r="CN18" i="14"/>
  <c r="CN14" i="14"/>
  <c r="CN23" i="14"/>
  <c r="CP41" i="14"/>
  <c r="CP43" i="14"/>
  <c r="CP15" i="14"/>
  <c r="CP17" i="14"/>
  <c r="CP31" i="14"/>
  <c r="CP19" i="14"/>
  <c r="CP21" i="14"/>
  <c r="CP40" i="14"/>
  <c r="CP14" i="14"/>
  <c r="CP16" i="14"/>
  <c r="CP12" i="14"/>
  <c r="CP36" i="14"/>
  <c r="CP33" i="14"/>
  <c r="CP13" i="14"/>
  <c r="CP30" i="14"/>
  <c r="CP24" i="14"/>
  <c r="CP44" i="14"/>
  <c r="CP32" i="14"/>
  <c r="CP26" i="14"/>
  <c r="CP45" i="14"/>
  <c r="CP37" i="14"/>
  <c r="CP35" i="14"/>
  <c r="CP28" i="14"/>
  <c r="CP23" i="14"/>
  <c r="CP42" i="14"/>
  <c r="CP39" i="14"/>
  <c r="CP27" i="14"/>
  <c r="CP20" i="14"/>
  <c r="CP29" i="14"/>
  <c r="CP25" i="14"/>
  <c r="CP11" i="14"/>
  <c r="CP22" i="14"/>
  <c r="CP38" i="14"/>
  <c r="CP18" i="14"/>
</calcChain>
</file>

<file path=xl/sharedStrings.xml><?xml version="1.0" encoding="utf-8"?>
<sst xmlns="http://schemas.openxmlformats.org/spreadsheetml/2006/main" count="361" uniqueCount="140">
  <si>
    <t>Vard</t>
  </si>
  <si>
    <t>autom</t>
  </si>
  <si>
    <t>rez</t>
  </si>
  <si>
    <t>by</t>
  </si>
  <si>
    <t>cb</t>
  </si>
  <si>
    <t>ca</t>
  </si>
  <si>
    <t>Robert Lisovskij</t>
  </si>
  <si>
    <t>Gediminas Levickas</t>
  </si>
  <si>
    <t>Benediktas Čirba</t>
  </si>
  <si>
    <t>Aurimas Vaškelis</t>
  </si>
  <si>
    <t>Arūnas Černevičius</t>
  </si>
  <si>
    <t>Igor Martynov</t>
  </si>
  <si>
    <t>Lukas Garalevičius</t>
  </si>
  <si>
    <t>Marus Vasiliauskas</t>
  </si>
  <si>
    <t>Artūras Ravluškevičius</t>
  </si>
  <si>
    <t>Justinas Pečiukonis</t>
  </si>
  <si>
    <t>Robertas Rapkauskas</t>
  </si>
  <si>
    <t>Karolis Stukėnas</t>
  </si>
  <si>
    <t>Ignas Daunoravičius</t>
  </si>
  <si>
    <t>Mindaugas Cibulskis</t>
  </si>
  <si>
    <t>Norbertas Daunoravičius</t>
  </si>
  <si>
    <t>Deividas Pieškus</t>
  </si>
  <si>
    <t>Aleksandr Kolesnikov</t>
  </si>
  <si>
    <t>Lietuvos drifto semi-pro klasės pirmenybių I etapas</t>
  </si>
  <si>
    <t>Marius Vytė</t>
  </si>
  <si>
    <t>Valdas Vindžigelskis</t>
  </si>
  <si>
    <t>Vainius Mieliauskas</t>
  </si>
  <si>
    <t>Artūras Kančys</t>
  </si>
  <si>
    <t>Mindaugas Maslauskas</t>
  </si>
  <si>
    <t>Linas Klevinskas</t>
  </si>
  <si>
    <t>Šarūnas Dambrauskas</t>
  </si>
  <si>
    <t>Mindaugas Musteikis</t>
  </si>
  <si>
    <t>Ignas Klimavičius</t>
  </si>
  <si>
    <t>Rolandas Šilkinis</t>
  </si>
  <si>
    <t>Gediminas Žigutis</t>
  </si>
  <si>
    <t>Deimantė Radzevičiūtė</t>
  </si>
  <si>
    <t>Linas Kasjanovas</t>
  </si>
  <si>
    <t>Egidijus Pečiukonis</t>
  </si>
  <si>
    <t>Paulius Karklelis</t>
  </si>
  <si>
    <t>Mindaugas Dūda</t>
  </si>
  <si>
    <t>Petras Rimša</t>
  </si>
  <si>
    <t>Etapo taškai (įskaita)</t>
  </si>
  <si>
    <t>Vieta</t>
  </si>
  <si>
    <t>Vardas Pavardė</t>
  </si>
  <si>
    <t>Geriausias kvalifikacijos taškų skaičius</t>
  </si>
  <si>
    <t>Top 16 vieta</t>
  </si>
  <si>
    <t>Kvalifikacijos rezultatų taškai</t>
  </si>
  <si>
    <t>Etapo rezultatų taškai</t>
  </si>
  <si>
    <t>Visi etapo taškai (įskaita)</t>
  </si>
  <si>
    <t>Arnas Dyburis</t>
  </si>
  <si>
    <t>Lietuvos drifto semi-pro klasės pirmenybių 2 etapas</t>
  </si>
  <si>
    <t>Startinis numeris</t>
  </si>
  <si>
    <t>Bernardas Iminavičius</t>
  </si>
  <si>
    <t xml:space="preserve">Gediminas Ivanauskas </t>
  </si>
  <si>
    <t xml:space="preserve">Tomas Makarevičius </t>
  </si>
  <si>
    <t>Andrius Poška</t>
  </si>
  <si>
    <t>Silvestras Bieliauskas</t>
  </si>
  <si>
    <t xml:space="preserve">Aurimas Janeika </t>
  </si>
  <si>
    <t>II etapo taškai</t>
  </si>
  <si>
    <t>Sezono taškai (įskaita)</t>
  </si>
  <si>
    <t>Sezono rezultatai (įskaita)</t>
  </si>
  <si>
    <t>Lietuvos drifto semi-pro klasės pirmenybės</t>
  </si>
  <si>
    <t>I etapo   taškai</t>
  </si>
  <si>
    <t>Lietuvos drifto semi-pro klasės pirmenybių 3 etapas</t>
  </si>
  <si>
    <t>Marius Vasiliauskas</t>
  </si>
  <si>
    <t>Valdas Vindzigelskis</t>
  </si>
  <si>
    <t>Ignas Tamulevičius</t>
  </si>
  <si>
    <t>Aurimas Vaskelis</t>
  </si>
  <si>
    <t>Arnas Kazokevičius</t>
  </si>
  <si>
    <t>Dovydas Cirba</t>
  </si>
  <si>
    <t>Tomas Makarevičius</t>
  </si>
  <si>
    <t>Ignas Klimavicius</t>
  </si>
  <si>
    <t>Kastytis Alekna</t>
  </si>
  <si>
    <t>Darius Jurčiukonis</t>
  </si>
  <si>
    <t>Andrius Keras</t>
  </si>
  <si>
    <t>Žilvinas Bardauskas</t>
  </si>
  <si>
    <t>Gediminas Ivanauskas</t>
  </si>
  <si>
    <t>III etapo taškai</t>
  </si>
  <si>
    <t xml:space="preserve">Julius Mockevičius </t>
  </si>
  <si>
    <t xml:space="preserve">Egidijus Pečiukas </t>
  </si>
  <si>
    <t xml:space="preserve">Donatas Urbanavicius </t>
  </si>
  <si>
    <t xml:space="preserve">Arnas Kazokevičius </t>
  </si>
  <si>
    <t>Dovydas Čirba</t>
  </si>
  <si>
    <t>Lietuvos drifto semi-pro klasės pirmenybių 4 etapas</t>
  </si>
  <si>
    <t>Kęstutis Kelpša</t>
  </si>
  <si>
    <t>Lukas Garlevičius</t>
  </si>
  <si>
    <t>Arturs Miskinis</t>
  </si>
  <si>
    <t>Andrius Surplys</t>
  </si>
  <si>
    <t>Andrėj Osadčij</t>
  </si>
  <si>
    <t>Evaldas Šiliauskas</t>
  </si>
  <si>
    <t>Kaspars Skrinda</t>
  </si>
  <si>
    <t>Vitalijus Retenis</t>
  </si>
  <si>
    <t>Edgaras Valadka</t>
  </si>
  <si>
    <t>Paulius Petraitis</t>
  </si>
  <si>
    <t>Kąstytis Alenka</t>
  </si>
  <si>
    <t>Tomas Duoplys</t>
  </si>
  <si>
    <t>Evaldas Daukšas</t>
  </si>
  <si>
    <t>Skirmantas Ruginis</t>
  </si>
  <si>
    <t>IV etapo taškai</t>
  </si>
  <si>
    <t>Komanda</t>
  </si>
  <si>
    <t>Drift devil</t>
  </si>
  <si>
    <t>RDR Racing Team</t>
  </si>
  <si>
    <t>NK-Drift team</t>
  </si>
  <si>
    <t>Ride It Out</t>
  </si>
  <si>
    <t>WrapArt-Dtail</t>
  </si>
  <si>
    <t>Smagresta DT</t>
  </si>
  <si>
    <t>Side To Side</t>
  </si>
  <si>
    <t>LK DRIFT</t>
  </si>
  <si>
    <t>Dark Demons</t>
  </si>
  <si>
    <t>ALGautoLT</t>
  </si>
  <si>
    <t xml:space="preserve"> Padangosplius.lt</t>
  </si>
  <si>
    <t>Svillik Team</t>
  </si>
  <si>
    <t>Ukmergės ASK</t>
  </si>
  <si>
    <t>Bros For Pros</t>
  </si>
  <si>
    <t>Team Beat</t>
  </si>
  <si>
    <t>Padangosplius.lt</t>
  </si>
  <si>
    <t>D1 Sport</t>
  </si>
  <si>
    <t>PadangosPlius.lt</t>
  </si>
  <si>
    <t>-</t>
  </si>
  <si>
    <t xml:space="preserve"> Custom.lt</t>
  </si>
  <si>
    <t>Lietuvos drifto semi-pro klasės pirmenybių 5 etapas</t>
  </si>
  <si>
    <t>Vytautas Čaplikas</t>
  </si>
  <si>
    <t>Aurimas Janeika</t>
  </si>
  <si>
    <t>Evaldas Baciuška</t>
  </si>
  <si>
    <t>Gytis Mocekainis</t>
  </si>
  <si>
    <t>Tomas Čepukoitis</t>
  </si>
  <si>
    <t>Sigitas Šaučiūnas</t>
  </si>
  <si>
    <t>V etapo taškai</t>
  </si>
  <si>
    <t>VI etapo taškai</t>
  </si>
  <si>
    <t>Lukas Garalevicius</t>
  </si>
  <si>
    <t>Arturas Ravluskevicius</t>
  </si>
  <si>
    <t>George Giorgi Sarishvili</t>
  </si>
  <si>
    <t>Arturas Kančys</t>
  </si>
  <si>
    <t>Ernestas Vaišvilas</t>
  </si>
  <si>
    <t>Julius Mockevičius</t>
  </si>
  <si>
    <t>6 Etapo taškai (įskaita)</t>
  </si>
  <si>
    <t>Lietuvos drifto semi-pro klasės pirmenybių 6 etapas</t>
  </si>
  <si>
    <t>George Sarishvili</t>
  </si>
  <si>
    <t>Georgia</t>
  </si>
  <si>
    <t xml:space="preserve">Sigitas Šaučiūnas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</si>
</sst>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  <font>
      <sz val="10"/>
      <color rgb="FF000000"/>
      <name val="Arial"/>
    </font>
    <font>
      <sz val="11"/>
      <color rgb="FF000000"/>
      <name val="Calibri"/>
    </font>
    <font>
      <b/>
      <sz val="11"/>
      <color indexed="8"/>
      <name val="Calibri"/>
      <family val="2"/>
    </font>
    <font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4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/>
    <xf numFmtId="2" fontId="6" fillId="0" borderId="0" xfId="1" applyNumberFormat="1" applyFont="1"/>
    <xf numFmtId="0" fontId="1" fillId="0" borderId="1" xfId="1" applyFont="1" applyBorder="1" applyAlignment="1">
      <alignment horizontal="left"/>
    </xf>
    <xf numFmtId="0" fontId="5" fillId="0" borderId="0" xfId="1" applyFont="1"/>
    <xf numFmtId="0" fontId="6" fillId="2" borderId="0" xfId="1" applyFont="1" applyFill="1"/>
    <xf numFmtId="0" fontId="4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7" fillId="0" borderId="0" xfId="1" applyFont="1"/>
    <xf numFmtId="2" fontId="1" fillId="0" borderId="9" xfId="1" applyNumberFormat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center"/>
    </xf>
    <xf numFmtId="0" fontId="1" fillId="0" borderId="9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10" xfId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26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center"/>
    </xf>
    <xf numFmtId="0" fontId="1" fillId="0" borderId="27" xfId="1" applyNumberFormat="1" applyFont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1" fillId="0" borderId="19" xfId="1" applyNumberFormat="1" applyFont="1" applyBorder="1" applyAlignment="1">
      <alignment horizontal="center"/>
    </xf>
    <xf numFmtId="0" fontId="1" fillId="0" borderId="20" xfId="1" applyNumberFormat="1" applyFont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0" fontId="1" fillId="0" borderId="12" xfId="1" applyNumberFormat="1" applyBorder="1" applyAlignment="1">
      <alignment horizontal="center"/>
    </xf>
    <xf numFmtId="0" fontId="1" fillId="0" borderId="19" xfId="1" applyNumberFormat="1" applyBorder="1" applyAlignment="1">
      <alignment horizontal="center"/>
    </xf>
    <xf numFmtId="0" fontId="1" fillId="0" borderId="20" xfId="1" applyNumberFormat="1" applyBorder="1" applyAlignment="1">
      <alignment horizontal="center"/>
    </xf>
    <xf numFmtId="0" fontId="1" fillId="0" borderId="28" xfId="1" applyNumberFormat="1" applyBorder="1" applyAlignment="1">
      <alignment horizontal="center"/>
    </xf>
    <xf numFmtId="0" fontId="1" fillId="0" borderId="13" xfId="1" applyNumberFormat="1" applyBorder="1" applyAlignment="1">
      <alignment horizontal="center"/>
    </xf>
    <xf numFmtId="0" fontId="1" fillId="0" borderId="21" xfId="1" applyNumberFormat="1" applyBorder="1" applyAlignment="1">
      <alignment horizontal="center"/>
    </xf>
    <xf numFmtId="0" fontId="1" fillId="0" borderId="22" xfId="1" applyNumberFormat="1" applyBorder="1" applyAlignment="1">
      <alignment horizontal="center"/>
    </xf>
    <xf numFmtId="0" fontId="1" fillId="0" borderId="29" xfId="1" applyNumberForma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center"/>
    </xf>
    <xf numFmtId="0" fontId="1" fillId="0" borderId="24" xfId="1" applyNumberFormat="1" applyFont="1" applyBorder="1" applyAlignment="1">
      <alignment horizontal="center"/>
    </xf>
    <xf numFmtId="0" fontId="1" fillId="0" borderId="30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31" xfId="1" applyNumberFormat="1" applyFon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9" xfId="1" applyBorder="1"/>
    <xf numFmtId="0" fontId="1" fillId="0" borderId="3" xfId="1" applyBorder="1" applyAlignment="1">
      <alignment horizontal="center"/>
    </xf>
    <xf numFmtId="0" fontId="1" fillId="0" borderId="32" xfId="1" applyNumberFormat="1" applyBorder="1" applyAlignment="1">
      <alignment horizontal="center"/>
    </xf>
    <xf numFmtId="0" fontId="1" fillId="0" borderId="33" xfId="1" applyNumberFormat="1" applyBorder="1" applyAlignment="1">
      <alignment horizontal="center"/>
    </xf>
    <xf numFmtId="0" fontId="1" fillId="0" borderId="34" xfId="1" applyNumberFormat="1" applyBorder="1" applyAlignment="1">
      <alignment horizontal="center"/>
    </xf>
    <xf numFmtId="0" fontId="1" fillId="0" borderId="1" xfId="1" applyBorder="1"/>
    <xf numFmtId="0" fontId="9" fillId="0" borderId="35" xfId="2" applyFont="1" applyBorder="1" applyAlignment="1">
      <alignment horizontal="left"/>
    </xf>
    <xf numFmtId="0" fontId="9" fillId="0" borderId="35" xfId="2" applyFont="1" applyBorder="1" applyAlignment="1">
      <alignment horizontal="center"/>
    </xf>
    <xf numFmtId="1" fontId="9" fillId="0" borderId="35" xfId="2" applyNumberFormat="1" applyFont="1" applyBorder="1" applyAlignment="1">
      <alignment horizontal="center"/>
    </xf>
    <xf numFmtId="0" fontId="10" fillId="0" borderId="0" xfId="1" applyFont="1"/>
    <xf numFmtId="2" fontId="1" fillId="0" borderId="2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0" fontId="1" fillId="0" borderId="11" xfId="1" applyBorder="1"/>
    <xf numFmtId="0" fontId="1" fillId="0" borderId="36" xfId="1" applyFont="1" applyBorder="1" applyAlignment="1">
      <alignment horizontal="center"/>
    </xf>
    <xf numFmtId="0" fontId="1" fillId="0" borderId="36" xfId="1" applyFont="1" applyBorder="1" applyAlignment="1">
      <alignment horizontal="left"/>
    </xf>
    <xf numFmtId="2" fontId="1" fillId="0" borderId="37" xfId="1" applyNumberFormat="1" applyFont="1" applyBorder="1" applyAlignment="1">
      <alignment horizontal="center"/>
    </xf>
    <xf numFmtId="0" fontId="1" fillId="0" borderId="38" xfId="1" applyBorder="1"/>
    <xf numFmtId="2" fontId="1" fillId="0" borderId="14" xfId="1" applyNumberFormat="1" applyFont="1" applyBorder="1" applyAlignment="1">
      <alignment horizontal="center"/>
    </xf>
    <xf numFmtId="0" fontId="1" fillId="0" borderId="39" xfId="1" applyBorder="1"/>
    <xf numFmtId="0" fontId="4" fillId="0" borderId="3" xfId="1" applyFont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1" fillId="0" borderId="40" xfId="1" applyNumberFormat="1" applyBorder="1" applyAlignment="1">
      <alignment horizontal="center"/>
    </xf>
    <xf numFmtId="0" fontId="1" fillId="0" borderId="41" xfId="1" applyNumberFormat="1" applyBorder="1" applyAlignment="1">
      <alignment horizontal="center"/>
    </xf>
    <xf numFmtId="0" fontId="1" fillId="0" borderId="33" xfId="1" applyNumberFormat="1" applyFont="1" applyBorder="1" applyAlignment="1">
      <alignment horizontal="center"/>
    </xf>
    <xf numFmtId="0" fontId="1" fillId="0" borderId="42" xfId="1" applyNumberFormat="1" applyFont="1" applyBorder="1" applyAlignment="1">
      <alignment horizontal="center"/>
    </xf>
    <xf numFmtId="0" fontId="1" fillId="0" borderId="0" xfId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left"/>
    </xf>
    <xf numFmtId="0" fontId="1" fillId="0" borderId="4" xfId="1" applyNumberFormat="1" applyFont="1" applyBorder="1" applyAlignment="1">
      <alignment horizontal="center"/>
    </xf>
    <xf numFmtId="0" fontId="1" fillId="0" borderId="2" xfId="1" applyBorder="1"/>
    <xf numFmtId="0" fontId="1" fillId="0" borderId="11" xfId="1" applyFont="1" applyBorder="1" applyAlignment="1">
      <alignment horizontal="left"/>
    </xf>
    <xf numFmtId="0" fontId="1" fillId="0" borderId="10" xfId="1" applyBorder="1"/>
    <xf numFmtId="0" fontId="1" fillId="0" borderId="4" xfId="1" applyFont="1" applyFill="1" applyBorder="1"/>
    <xf numFmtId="0" fontId="1" fillId="0" borderId="4" xfId="1" applyFont="1" applyFill="1" applyBorder="1" applyAlignment="1">
      <alignment horizontal="left"/>
    </xf>
    <xf numFmtId="0" fontId="1" fillId="0" borderId="4" xfId="1" applyNumberFormat="1" applyBorder="1" applyAlignment="1">
      <alignment horizontal="center"/>
    </xf>
    <xf numFmtId="0" fontId="1" fillId="0" borderId="13" xfId="1" applyBorder="1"/>
    <xf numFmtId="0" fontId="1" fillId="0" borderId="12" xfId="1" applyBorder="1"/>
    <xf numFmtId="0" fontId="1" fillId="0" borderId="44" xfId="1" applyBorder="1"/>
    <xf numFmtId="0" fontId="4" fillId="0" borderId="45" xfId="1" applyFont="1" applyBorder="1" applyAlignment="1">
      <alignment horizontal="center" vertical="center" wrapText="1"/>
    </xf>
    <xf numFmtId="0" fontId="1" fillId="0" borderId="46" xfId="1" applyBorder="1"/>
    <xf numFmtId="0" fontId="1" fillId="0" borderId="47" xfId="1" applyBorder="1"/>
    <xf numFmtId="0" fontId="1" fillId="0" borderId="48" xfId="1" applyBorder="1"/>
    <xf numFmtId="0" fontId="1" fillId="0" borderId="49" xfId="1" applyNumberFormat="1" applyFont="1" applyBorder="1" applyAlignment="1">
      <alignment horizontal="center"/>
    </xf>
    <xf numFmtId="0" fontId="1" fillId="0" borderId="47" xfId="1" applyNumberFormat="1" applyFont="1" applyBorder="1" applyAlignment="1">
      <alignment horizontal="center"/>
    </xf>
    <xf numFmtId="0" fontId="1" fillId="0" borderId="47" xfId="1" applyNumberFormat="1" applyBorder="1" applyAlignment="1">
      <alignment horizontal="center"/>
    </xf>
    <xf numFmtId="0" fontId="1" fillId="0" borderId="48" xfId="1" applyNumberForma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1" fillId="0" borderId="53" xfId="1" applyBorder="1"/>
    <xf numFmtId="0" fontId="1" fillId="0" borderId="34" xfId="1" applyBorder="1"/>
    <xf numFmtId="0" fontId="1" fillId="0" borderId="34" xfId="1" applyNumberFormat="1" applyFont="1" applyBorder="1" applyAlignment="1">
      <alignment horizontal="center"/>
    </xf>
    <xf numFmtId="0" fontId="1" fillId="0" borderId="29" xfId="1" applyNumberFormat="1" applyFont="1" applyBorder="1" applyAlignment="1">
      <alignment horizontal="center"/>
    </xf>
    <xf numFmtId="0" fontId="1" fillId="0" borderId="54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0" fontId="1" fillId="0" borderId="2" xfId="1" applyFont="1" applyBorder="1"/>
    <xf numFmtId="0" fontId="1" fillId="0" borderId="56" xfId="1" applyFont="1" applyBorder="1"/>
    <xf numFmtId="0" fontId="1" fillId="0" borderId="56" xfId="1" applyBorder="1"/>
    <xf numFmtId="0" fontId="11" fillId="0" borderId="2" xfId="0" applyFont="1" applyBorder="1"/>
    <xf numFmtId="0" fontId="1" fillId="0" borderId="0" xfId="1" applyFont="1" applyBorder="1"/>
    <xf numFmtId="0" fontId="1" fillId="0" borderId="55" xfId="1" applyFont="1" applyBorder="1"/>
    <xf numFmtId="0" fontId="1" fillId="0" borderId="55" xfId="1" applyBorder="1"/>
    <xf numFmtId="0" fontId="1" fillId="0" borderId="14" xfId="1" applyBorder="1"/>
    <xf numFmtId="0" fontId="1" fillId="0" borderId="2" xfId="1" applyFont="1" applyFill="1" applyBorder="1"/>
    <xf numFmtId="0" fontId="1" fillId="0" borderId="3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" fillId="0" borderId="12" xfId="1" applyFont="1" applyBorder="1"/>
    <xf numFmtId="0" fontId="1" fillId="0" borderId="13" xfId="1" applyFont="1" applyBorder="1"/>
    <xf numFmtId="0" fontId="1" fillId="0" borderId="13" xfId="1" applyFont="1" applyBorder="1" applyAlignment="1">
      <alignment horizontal="left"/>
    </xf>
    <xf numFmtId="0" fontId="1" fillId="0" borderId="14" xfId="1" applyFont="1" applyBorder="1"/>
    <xf numFmtId="0" fontId="1" fillId="0" borderId="39" xfId="1" applyNumberFormat="1" applyFont="1" applyBorder="1" applyAlignment="1">
      <alignment horizontal="center"/>
    </xf>
    <xf numFmtId="0" fontId="4" fillId="0" borderId="57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1" fillId="0" borderId="44" xfId="1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43" xfId="1" applyFont="1" applyBorder="1" applyAlignment="1">
      <alignment horizontal="center" vertical="center" wrapText="1"/>
    </xf>
    <xf numFmtId="0" fontId="1" fillId="0" borderId="48" xfId="1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179917</xdr:colOff>
      <xdr:row>1</xdr:row>
      <xdr:rowOff>31750</xdr:rowOff>
    </xdr:from>
    <xdr:to>
      <xdr:col>5</xdr:col>
      <xdr:colOff>781049</xdr:colOff>
      <xdr:row>4</xdr:row>
      <xdr:rowOff>155575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0417" y="222250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719667</xdr:colOff>
      <xdr:row>1</xdr:row>
      <xdr:rowOff>42333</xdr:rowOff>
    </xdr:from>
    <xdr:to>
      <xdr:col>2</xdr:col>
      <xdr:colOff>1891242</xdr:colOff>
      <xdr:row>5</xdr:row>
      <xdr:rowOff>118204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232833"/>
          <a:ext cx="1171575" cy="837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182034</xdr:colOff>
      <xdr:row>1</xdr:row>
      <xdr:rowOff>24342</xdr:rowOff>
    </xdr:from>
    <xdr:to>
      <xdr:col>5</xdr:col>
      <xdr:colOff>783167</xdr:colOff>
      <xdr:row>4</xdr:row>
      <xdr:rowOff>148167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2701" y="214842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709083</xdr:colOff>
      <xdr:row>1</xdr:row>
      <xdr:rowOff>31750</xdr:rowOff>
    </xdr:from>
    <xdr:to>
      <xdr:col>2</xdr:col>
      <xdr:colOff>1880658</xdr:colOff>
      <xdr:row>5</xdr:row>
      <xdr:rowOff>107621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" y="222250"/>
          <a:ext cx="1171575" cy="8378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57175"/>
          <a:ext cx="1982258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75871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766" y="190500"/>
          <a:ext cx="1171575" cy="8378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57175"/>
          <a:ext cx="1982258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75871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766" y="190500"/>
          <a:ext cx="1171575" cy="8378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8110" y="249555"/>
          <a:ext cx="2018453" cy="66484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757131</xdr:colOff>
      <xdr:row>5</xdr:row>
      <xdr:rowOff>14911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436" y="182880"/>
          <a:ext cx="1171575" cy="8073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8110" y="249555"/>
          <a:ext cx="2018453" cy="66484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757131</xdr:colOff>
      <xdr:row>5</xdr:row>
      <xdr:rowOff>14911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436" y="182880"/>
          <a:ext cx="5715" cy="7464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232834</xdr:colOff>
      <xdr:row>0</xdr:row>
      <xdr:rowOff>116417</xdr:rowOff>
    </xdr:from>
    <xdr:to>
      <xdr:col>10</xdr:col>
      <xdr:colOff>590549</xdr:colOff>
      <xdr:row>4</xdr:row>
      <xdr:rowOff>49742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2917" y="116417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772583</xdr:colOff>
      <xdr:row>1</xdr:row>
      <xdr:rowOff>10583</xdr:rowOff>
    </xdr:from>
    <xdr:to>
      <xdr:col>3</xdr:col>
      <xdr:colOff>386291</xdr:colOff>
      <xdr:row>5</xdr:row>
      <xdr:rowOff>86454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01083"/>
          <a:ext cx="1171575" cy="837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i-pro-2-etapo-&#303;skaita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LSP%202%20Alytus%20teisejavim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lasf%20reikalai/Semi-pro-2-etapo-&#303;skaita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DP%2052%20Druskininkai%20teisejavi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  <sheetName val="Įskaitos taškai"/>
    </sheetNames>
    <sheetDataSet>
      <sheetData sheetId="0"/>
      <sheetData sheetId="1"/>
      <sheetData sheetId="2"/>
      <sheetData sheetId="3">
        <row r="11">
          <cell r="B11" t="str">
            <v>Name Surname</v>
          </cell>
          <cell r="C11" t="str">
            <v>Car</v>
          </cell>
          <cell r="D11" t="str">
            <v>SaRt No</v>
          </cell>
          <cell r="H11" t="str">
            <v>FINAL</v>
          </cell>
        </row>
        <row r="12">
          <cell r="B12" t="str">
            <v xml:space="preserve">Arūnas Černevičius </v>
          </cell>
          <cell r="C12" t="str">
            <v xml:space="preserve">BMW e36 </v>
          </cell>
          <cell r="D12">
            <v>119</v>
          </cell>
          <cell r="H12">
            <v>92</v>
          </cell>
        </row>
        <row r="13">
          <cell r="B13" t="str">
            <v xml:space="preserve">Norbe Daunoravičius </v>
          </cell>
          <cell r="C13" t="str">
            <v xml:space="preserve">BMW e30 </v>
          </cell>
          <cell r="D13">
            <v>113</v>
          </cell>
          <cell r="H13">
            <v>88.5</v>
          </cell>
        </row>
        <row r="14">
          <cell r="B14" t="str">
            <v xml:space="preserve">Artūras Ravluškevičius </v>
          </cell>
          <cell r="C14" t="str">
            <v xml:space="preserve">BMW e36 </v>
          </cell>
          <cell r="D14">
            <v>109</v>
          </cell>
          <cell r="H14">
            <v>78</v>
          </cell>
        </row>
        <row r="15">
          <cell r="B15" t="str">
            <v xml:space="preserve">Aurimas Vaškelis </v>
          </cell>
          <cell r="C15" t="str">
            <v xml:space="preserve">BMW e30 </v>
          </cell>
          <cell r="D15">
            <v>127</v>
          </cell>
          <cell r="H15">
            <v>78</v>
          </cell>
        </row>
        <row r="16">
          <cell r="B16" t="str">
            <v xml:space="preserve">Benediktas Čirba </v>
          </cell>
          <cell r="C16" t="str">
            <v xml:space="preserve">Nissan S14 </v>
          </cell>
          <cell r="D16">
            <v>103</v>
          </cell>
          <cell r="H16">
            <v>70.5</v>
          </cell>
        </row>
        <row r="17">
          <cell r="B17" t="str">
            <v xml:space="preserve"> Lukas Garalevicius </v>
          </cell>
          <cell r="C17" t="str">
            <v xml:space="preserve">Nissan Turbo </v>
          </cell>
          <cell r="D17">
            <v>122</v>
          </cell>
          <cell r="H17">
            <v>66</v>
          </cell>
        </row>
        <row r="18">
          <cell r="B18" t="str">
            <v xml:space="preserve"> Igor Martynov </v>
          </cell>
          <cell r="C18" t="str">
            <v xml:space="preserve">Bmw 340 </v>
          </cell>
          <cell r="D18">
            <v>126</v>
          </cell>
          <cell r="H18">
            <v>64.5</v>
          </cell>
        </row>
        <row r="19">
          <cell r="B19" t="str">
            <v xml:space="preserve"> Arnas Dyburis </v>
          </cell>
          <cell r="C19" t="str">
            <v xml:space="preserve">Nissan 180sx </v>
          </cell>
          <cell r="D19">
            <v>104</v>
          </cell>
          <cell r="H19">
            <v>61.5</v>
          </cell>
        </row>
        <row r="20">
          <cell r="B20" t="str">
            <v xml:space="preserve">Ignas Daunoravičius </v>
          </cell>
          <cell r="C20" t="str">
            <v xml:space="preserve">BMW e30 </v>
          </cell>
          <cell r="D20">
            <v>134</v>
          </cell>
          <cell r="H20">
            <v>61</v>
          </cell>
        </row>
        <row r="21">
          <cell r="B21" t="str">
            <v xml:space="preserve">Valdas Vindžigelskis </v>
          </cell>
          <cell r="C21" t="str">
            <v>BMW e30</v>
          </cell>
          <cell r="D21">
            <v>136</v>
          </cell>
          <cell r="H21">
            <v>53.5</v>
          </cell>
        </row>
        <row r="22">
          <cell r="B22" t="str">
            <v xml:space="preserve"> Justinas Pečiukonis </v>
          </cell>
          <cell r="C22" t="str">
            <v xml:space="preserve">Bmw E30 330i </v>
          </cell>
          <cell r="D22">
            <v>111</v>
          </cell>
          <cell r="H22">
            <v>51.5</v>
          </cell>
        </row>
        <row r="23">
          <cell r="B23" t="str">
            <v xml:space="preserve"> Ignas Klimavičius </v>
          </cell>
          <cell r="C23" t="str">
            <v xml:space="preserve">BMW E30 </v>
          </cell>
          <cell r="D23">
            <v>130</v>
          </cell>
          <cell r="H23">
            <v>44</v>
          </cell>
        </row>
        <row r="24">
          <cell r="B24" t="str">
            <v xml:space="preserve">Robert Lisovskij </v>
          </cell>
          <cell r="C24" t="str">
            <v>Ford Sierra </v>
          </cell>
          <cell r="D24">
            <v>105</v>
          </cell>
          <cell r="H24">
            <v>42</v>
          </cell>
        </row>
        <row r="25">
          <cell r="B25" t="str">
            <v xml:space="preserve">Andrius Poška </v>
          </cell>
          <cell r="C25" t="str">
            <v xml:space="preserve">BMW 340 </v>
          </cell>
          <cell r="D25">
            <v>101</v>
          </cell>
          <cell r="H25">
            <v>41</v>
          </cell>
        </row>
        <row r="26">
          <cell r="B26" t="str">
            <v xml:space="preserve">Egidijus Pečiukonis </v>
          </cell>
          <cell r="C26" t="str">
            <v xml:space="preserve">Bmw E30 344 </v>
          </cell>
          <cell r="D26">
            <v>114</v>
          </cell>
          <cell r="H26">
            <v>36.5</v>
          </cell>
        </row>
        <row r="27">
          <cell r="B27" t="str">
            <v xml:space="preserve"> Silvestras Bieliauskas</v>
          </cell>
          <cell r="C27" t="str">
            <v>Bmw 340</v>
          </cell>
          <cell r="D27">
            <v>116</v>
          </cell>
          <cell r="H27">
            <v>33.5</v>
          </cell>
        </row>
        <row r="28">
          <cell r="B28" t="str">
            <v xml:space="preserve"> Aurimas Janeika </v>
          </cell>
          <cell r="C28" t="str">
            <v xml:space="preserve">Bmw E30 </v>
          </cell>
          <cell r="D28">
            <v>115</v>
          </cell>
          <cell r="H28">
            <v>29</v>
          </cell>
        </row>
        <row r="29">
          <cell r="B29" t="str">
            <v xml:space="preserve"> Julius Mockevičius </v>
          </cell>
          <cell r="C29" t="str">
            <v>Bmw E30 </v>
          </cell>
          <cell r="D29">
            <v>102</v>
          </cell>
          <cell r="H29">
            <v>0</v>
          </cell>
        </row>
        <row r="30">
          <cell r="B30" t="str">
            <v xml:space="preserve"> Sigitas Sauciunas </v>
          </cell>
          <cell r="C30" t="str">
            <v xml:space="preserve">BMW 325 </v>
          </cell>
          <cell r="D30">
            <v>110</v>
          </cell>
          <cell r="H30">
            <v>0</v>
          </cell>
        </row>
        <row r="31">
          <cell r="B31" t="str">
            <v xml:space="preserve"> Linas Kasjanovas </v>
          </cell>
          <cell r="C31" t="str">
            <v xml:space="preserve">Mazda RX8 </v>
          </cell>
          <cell r="D31">
            <v>112</v>
          </cell>
          <cell r="H31">
            <v>0</v>
          </cell>
        </row>
        <row r="32">
          <cell r="B32" t="str">
            <v xml:space="preserve"> Paulius Karklelis </v>
          </cell>
          <cell r="C32" t="str">
            <v xml:space="preserve">BMW e36 </v>
          </cell>
          <cell r="D32">
            <v>117</v>
          </cell>
          <cell r="H32">
            <v>0</v>
          </cell>
        </row>
        <row r="33">
          <cell r="B33" t="str">
            <v xml:space="preserve"> Egidijus Pečiukas </v>
          </cell>
          <cell r="C33" t="str">
            <v xml:space="preserve">BMW </v>
          </cell>
          <cell r="D33">
            <v>120</v>
          </cell>
          <cell r="H33">
            <v>0</v>
          </cell>
        </row>
        <row r="34">
          <cell r="B34" t="str">
            <v>Bernardas Iminavičius</v>
          </cell>
          <cell r="C34" t="str">
            <v>BMW e46</v>
          </cell>
          <cell r="D34">
            <v>123</v>
          </cell>
          <cell r="H34">
            <v>0</v>
          </cell>
        </row>
        <row r="35">
          <cell r="B35" t="str">
            <v xml:space="preserve">Gediminas Ivanauskas </v>
          </cell>
          <cell r="C35" t="str">
            <v xml:space="preserve">Nissan 200sx </v>
          </cell>
          <cell r="D35">
            <v>125</v>
          </cell>
          <cell r="H35">
            <v>0</v>
          </cell>
        </row>
        <row r="36">
          <cell r="B36" t="str">
            <v xml:space="preserve"> Donatas Urbanavicius </v>
          </cell>
          <cell r="C36" t="str">
            <v xml:space="preserve">Toyota Supra </v>
          </cell>
          <cell r="D36">
            <v>128</v>
          </cell>
          <cell r="H36">
            <v>0</v>
          </cell>
        </row>
        <row r="37">
          <cell r="B37" t="str">
            <v xml:space="preserve">Tomas Makarevičius </v>
          </cell>
          <cell r="C37" t="str">
            <v xml:space="preserve">Nissan S14 </v>
          </cell>
          <cell r="D37">
            <v>150</v>
          </cell>
          <cell r="H37">
            <v>0</v>
          </cell>
        </row>
        <row r="38">
          <cell r="B38" t="str">
            <v xml:space="preserve"> Arnas Kazokevičius </v>
          </cell>
          <cell r="C38" t="str">
            <v xml:space="preserve">Nissan 200sx </v>
          </cell>
          <cell r="D38">
            <v>155</v>
          </cell>
          <cell r="H3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GISTRATION fill in"/>
      <sheetName val="PRINT form for JUDGES"/>
      <sheetName val="JUDGYING fill in"/>
      <sheetName val="QUALIF MIDDLE REZ"/>
      <sheetName val="FINAL QUALIFICATION"/>
      <sheetName val="TOP 16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D28">
            <v>115</v>
          </cell>
          <cell r="F28">
            <v>29</v>
          </cell>
        </row>
        <row r="29">
          <cell r="D29">
            <v>102</v>
          </cell>
        </row>
        <row r="30">
          <cell r="D30">
            <v>110</v>
          </cell>
        </row>
        <row r="31">
          <cell r="D31">
            <v>112</v>
          </cell>
        </row>
        <row r="32">
          <cell r="D32">
            <v>117</v>
          </cell>
        </row>
        <row r="33">
          <cell r="D33">
            <v>120</v>
          </cell>
        </row>
        <row r="34">
          <cell r="D34">
            <v>123</v>
          </cell>
        </row>
        <row r="35">
          <cell r="D35">
            <v>125</v>
          </cell>
        </row>
        <row r="36">
          <cell r="D36">
            <v>128</v>
          </cell>
        </row>
        <row r="37">
          <cell r="D37">
            <v>150</v>
          </cell>
        </row>
        <row r="38">
          <cell r="D38">
            <v>155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  <sheetName val="Įskaitos taškai"/>
    </sheetNames>
    <sheetDataSet>
      <sheetData sheetId="0" refreshError="1"/>
      <sheetData sheetId="1" refreshError="1"/>
      <sheetData sheetId="2" refreshError="1"/>
      <sheetData sheetId="3" refreshError="1">
        <row r="11">
          <cell r="B11" t="str">
            <v>Name Surname</v>
          </cell>
          <cell r="C11" t="str">
            <v>Car</v>
          </cell>
          <cell r="D11" t="str">
            <v>SaRt No</v>
          </cell>
          <cell r="H11" t="str">
            <v>FINAL</v>
          </cell>
        </row>
        <row r="12">
          <cell r="B12" t="str">
            <v xml:space="preserve">Arūnas Černevičius </v>
          </cell>
          <cell r="C12" t="str">
            <v xml:space="preserve">BMW e36 </v>
          </cell>
          <cell r="D12">
            <v>119</v>
          </cell>
          <cell r="H12">
            <v>92</v>
          </cell>
        </row>
        <row r="13">
          <cell r="B13" t="str">
            <v xml:space="preserve">Norbe Daunoravičius </v>
          </cell>
          <cell r="C13" t="str">
            <v xml:space="preserve">BMW e30 </v>
          </cell>
          <cell r="D13">
            <v>113</v>
          </cell>
          <cell r="H13">
            <v>88.5</v>
          </cell>
        </row>
        <row r="14">
          <cell r="B14" t="str">
            <v xml:space="preserve">Artūras Ravluškevičius </v>
          </cell>
          <cell r="C14" t="str">
            <v xml:space="preserve">BMW e36 </v>
          </cell>
          <cell r="D14">
            <v>109</v>
          </cell>
          <cell r="H14">
            <v>78</v>
          </cell>
        </row>
        <row r="15">
          <cell r="B15" t="str">
            <v xml:space="preserve">Aurimas Vaškelis </v>
          </cell>
          <cell r="C15" t="str">
            <v xml:space="preserve">BMW e30 </v>
          </cell>
          <cell r="D15">
            <v>127</v>
          </cell>
          <cell r="H15">
            <v>78</v>
          </cell>
        </row>
        <row r="16">
          <cell r="B16" t="str">
            <v xml:space="preserve">Benediktas Čirba </v>
          </cell>
          <cell r="C16" t="str">
            <v xml:space="preserve">Nissan S14 </v>
          </cell>
          <cell r="D16">
            <v>103</v>
          </cell>
          <cell r="H16">
            <v>70.5</v>
          </cell>
        </row>
        <row r="17">
          <cell r="B17" t="str">
            <v xml:space="preserve"> Lukas Garalevicius </v>
          </cell>
          <cell r="C17" t="str">
            <v xml:space="preserve">Nissan Turbo </v>
          </cell>
          <cell r="D17">
            <v>122</v>
          </cell>
          <cell r="H17">
            <v>66</v>
          </cell>
        </row>
        <row r="18">
          <cell r="B18" t="str">
            <v xml:space="preserve"> Igor Martynov </v>
          </cell>
          <cell r="C18" t="str">
            <v xml:space="preserve">Bmw 340 </v>
          </cell>
          <cell r="D18">
            <v>126</v>
          </cell>
          <cell r="H18">
            <v>64.5</v>
          </cell>
        </row>
        <row r="19">
          <cell r="B19" t="str">
            <v xml:space="preserve"> Arnas Dyburis </v>
          </cell>
          <cell r="C19" t="str">
            <v xml:space="preserve">Nissan 180sx </v>
          </cell>
          <cell r="D19">
            <v>104</v>
          </cell>
          <cell r="H19">
            <v>61.5</v>
          </cell>
        </row>
        <row r="20">
          <cell r="B20" t="str">
            <v xml:space="preserve">Ignas Daunoravičius </v>
          </cell>
          <cell r="C20" t="str">
            <v xml:space="preserve">BMW e30 </v>
          </cell>
          <cell r="D20">
            <v>134</v>
          </cell>
          <cell r="H20">
            <v>61</v>
          </cell>
        </row>
        <row r="21">
          <cell r="B21" t="str">
            <v xml:space="preserve">Valdas Vindžigelskis </v>
          </cell>
          <cell r="C21" t="str">
            <v>BMW e30</v>
          </cell>
          <cell r="D21">
            <v>136</v>
          </cell>
          <cell r="H21">
            <v>53.5</v>
          </cell>
        </row>
        <row r="22">
          <cell r="B22" t="str">
            <v xml:space="preserve"> Justinas Pečiukonis </v>
          </cell>
          <cell r="C22" t="str">
            <v xml:space="preserve">Bmw E30 330i </v>
          </cell>
          <cell r="D22">
            <v>111</v>
          </cell>
          <cell r="H22">
            <v>51.5</v>
          </cell>
        </row>
        <row r="23">
          <cell r="B23" t="str">
            <v xml:space="preserve"> Ignas Klimavičius </v>
          </cell>
          <cell r="C23" t="str">
            <v xml:space="preserve">BMW E30 </v>
          </cell>
          <cell r="D23">
            <v>130</v>
          </cell>
          <cell r="H23">
            <v>44</v>
          </cell>
        </row>
        <row r="24">
          <cell r="B24" t="str">
            <v xml:space="preserve">Robert Lisovskij </v>
          </cell>
          <cell r="C24" t="str">
            <v>Ford Sierra </v>
          </cell>
          <cell r="D24">
            <v>105</v>
          </cell>
          <cell r="H24">
            <v>42</v>
          </cell>
        </row>
        <row r="25">
          <cell r="B25" t="str">
            <v xml:space="preserve">Andrius Poška </v>
          </cell>
          <cell r="C25" t="str">
            <v xml:space="preserve">BMW 340 </v>
          </cell>
          <cell r="D25">
            <v>101</v>
          </cell>
          <cell r="H25">
            <v>41</v>
          </cell>
        </row>
        <row r="26">
          <cell r="B26" t="str">
            <v xml:space="preserve">Egidijus Pečiukonis </v>
          </cell>
          <cell r="C26" t="str">
            <v xml:space="preserve">Bmw E30 344 </v>
          </cell>
          <cell r="D26">
            <v>114</v>
          </cell>
          <cell r="H26">
            <v>36.5</v>
          </cell>
        </row>
        <row r="27">
          <cell r="B27" t="str">
            <v xml:space="preserve"> Silvestras Bieliauskas</v>
          </cell>
          <cell r="C27" t="str">
            <v>Bmw 340</v>
          </cell>
          <cell r="D27">
            <v>116</v>
          </cell>
          <cell r="H27">
            <v>33.5</v>
          </cell>
        </row>
        <row r="28">
          <cell r="B28" t="str">
            <v xml:space="preserve"> Aurimas Janeika </v>
          </cell>
          <cell r="C28" t="str">
            <v xml:space="preserve">Bmw E30 </v>
          </cell>
          <cell r="D28">
            <v>115</v>
          </cell>
          <cell r="H28">
            <v>29</v>
          </cell>
        </row>
        <row r="29">
          <cell r="B29" t="str">
            <v xml:space="preserve"> Julius Mockevičius </v>
          </cell>
          <cell r="C29" t="str">
            <v>Bmw E30 </v>
          </cell>
          <cell r="D29">
            <v>102</v>
          </cell>
          <cell r="H29">
            <v>0</v>
          </cell>
        </row>
        <row r="30">
          <cell r="B30" t="str">
            <v xml:space="preserve"> Sigitas Sauciunas </v>
          </cell>
          <cell r="C30" t="str">
            <v xml:space="preserve">BMW 325 </v>
          </cell>
          <cell r="D30">
            <v>110</v>
          </cell>
          <cell r="H30">
            <v>0</v>
          </cell>
        </row>
        <row r="31">
          <cell r="B31" t="str">
            <v xml:space="preserve"> Linas Kasjanovas </v>
          </cell>
          <cell r="C31" t="str">
            <v xml:space="preserve">Mazda RX8 </v>
          </cell>
          <cell r="D31">
            <v>112</v>
          </cell>
          <cell r="H31">
            <v>0</v>
          </cell>
        </row>
        <row r="32">
          <cell r="B32" t="str">
            <v xml:space="preserve"> Paulius Karklelis </v>
          </cell>
          <cell r="C32" t="str">
            <v xml:space="preserve">BMW e36 </v>
          </cell>
          <cell r="D32">
            <v>117</v>
          </cell>
          <cell r="H32">
            <v>0</v>
          </cell>
        </row>
        <row r="33">
          <cell r="B33" t="str">
            <v xml:space="preserve"> Egidijus Pečiukas </v>
          </cell>
          <cell r="C33" t="str">
            <v xml:space="preserve">BMW </v>
          </cell>
          <cell r="D33">
            <v>120</v>
          </cell>
          <cell r="H33">
            <v>0</v>
          </cell>
        </row>
        <row r="34">
          <cell r="B34" t="str">
            <v>Bernardas Iminavičius</v>
          </cell>
          <cell r="C34" t="str">
            <v>BMW e46</v>
          </cell>
          <cell r="D34">
            <v>123</v>
          </cell>
          <cell r="H34">
            <v>0</v>
          </cell>
        </row>
        <row r="35">
          <cell r="B35" t="str">
            <v xml:space="preserve">Gediminas Ivanauskas </v>
          </cell>
          <cell r="C35" t="str">
            <v xml:space="preserve">Nissan 200sx </v>
          </cell>
          <cell r="D35">
            <v>125</v>
          </cell>
          <cell r="H35">
            <v>0</v>
          </cell>
        </row>
        <row r="36">
          <cell r="B36" t="str">
            <v xml:space="preserve"> Donatas Urbanavicius </v>
          </cell>
          <cell r="C36" t="str">
            <v xml:space="preserve">Toyota Supra </v>
          </cell>
          <cell r="D36">
            <v>128</v>
          </cell>
          <cell r="H36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GISTRATION fill in"/>
      <sheetName val="TRENIRUOTĖS"/>
      <sheetName val="PRINT form for JUDGES"/>
      <sheetName val="JUDGYING fill in"/>
      <sheetName val="QUALIF MIDDLE REZ"/>
      <sheetName val="FINAL QUALIFICATION"/>
      <sheetName val="TOP 16"/>
      <sheetName val="Sheet2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>Benediktas Čirba</v>
          </cell>
          <cell r="D12">
            <v>117</v>
          </cell>
          <cell r="H12">
            <v>93.333333333333329</v>
          </cell>
        </row>
        <row r="13">
          <cell r="B13" t="str">
            <v>Artūras Ravluškevičius</v>
          </cell>
          <cell r="D13">
            <v>120</v>
          </cell>
          <cell r="H13">
            <v>88.333333333333329</v>
          </cell>
        </row>
        <row r="14">
          <cell r="B14" t="str">
            <v>Igor Martynov</v>
          </cell>
          <cell r="D14">
            <v>105</v>
          </cell>
          <cell r="H14">
            <v>83</v>
          </cell>
        </row>
        <row r="15">
          <cell r="B15" t="str">
            <v>Lukas Garalevičius</v>
          </cell>
          <cell r="D15">
            <v>119</v>
          </cell>
          <cell r="H15">
            <v>76.666666666666671</v>
          </cell>
        </row>
        <row r="16">
          <cell r="B16" t="str">
            <v>Gediminas Levickas</v>
          </cell>
          <cell r="D16">
            <v>113</v>
          </cell>
          <cell r="H16">
            <v>76.333333333333329</v>
          </cell>
        </row>
        <row r="17">
          <cell r="B17" t="str">
            <v>Aurimas Vaškelis</v>
          </cell>
          <cell r="D17">
            <v>128</v>
          </cell>
          <cell r="H17">
            <v>76.333333333333329</v>
          </cell>
        </row>
        <row r="18">
          <cell r="B18" t="str">
            <v>Mindaugas Cibulskis</v>
          </cell>
          <cell r="D18">
            <v>109</v>
          </cell>
          <cell r="H18">
            <v>74.333333333333329</v>
          </cell>
        </row>
        <row r="19">
          <cell r="B19" t="str">
            <v>Arūnas Černevičius</v>
          </cell>
          <cell r="D19">
            <v>129</v>
          </cell>
          <cell r="H19">
            <v>72.333333333333329</v>
          </cell>
        </row>
        <row r="20">
          <cell r="B20" t="str">
            <v>Marius Vasiliauskas</v>
          </cell>
          <cell r="D20">
            <v>130</v>
          </cell>
          <cell r="H20">
            <v>71.333333333333329</v>
          </cell>
        </row>
        <row r="21">
          <cell r="B21" t="str">
            <v>Silvestras Bieliauskas</v>
          </cell>
          <cell r="D21">
            <v>106</v>
          </cell>
          <cell r="H21">
            <v>67</v>
          </cell>
        </row>
        <row r="22">
          <cell r="B22" t="str">
            <v>Ignas Tamulevičius</v>
          </cell>
          <cell r="D22">
            <v>125</v>
          </cell>
          <cell r="H22">
            <v>66.333333333333329</v>
          </cell>
        </row>
        <row r="23">
          <cell r="B23" t="str">
            <v>Rolandas Šilkinis</v>
          </cell>
          <cell r="D23">
            <v>115</v>
          </cell>
          <cell r="H23">
            <v>65.333333333333329</v>
          </cell>
        </row>
        <row r="24">
          <cell r="B24" t="str">
            <v>Arnas Kazokevičius</v>
          </cell>
          <cell r="D24">
            <v>155</v>
          </cell>
          <cell r="H24">
            <v>63.333333333333336</v>
          </cell>
        </row>
        <row r="25">
          <cell r="B25" t="str">
            <v>Ignas Klimavičius</v>
          </cell>
          <cell r="D25">
            <v>127</v>
          </cell>
          <cell r="H25">
            <v>63</v>
          </cell>
        </row>
        <row r="26">
          <cell r="B26" t="str">
            <v>Julius Mockevičius</v>
          </cell>
          <cell r="D26">
            <v>103</v>
          </cell>
          <cell r="H26">
            <v>62.333333333333336</v>
          </cell>
        </row>
        <row r="27">
          <cell r="B27" t="str">
            <v>Vytautas Čaplikas</v>
          </cell>
          <cell r="D27">
            <v>126</v>
          </cell>
          <cell r="H27">
            <v>61.333333333333336</v>
          </cell>
        </row>
        <row r="28">
          <cell r="B28" t="str">
            <v>Robert Lisovskij</v>
          </cell>
          <cell r="D28">
            <v>101</v>
          </cell>
          <cell r="H28">
            <v>59.666666666666664</v>
          </cell>
        </row>
        <row r="29">
          <cell r="B29" t="str">
            <v>Arnas Dyburis</v>
          </cell>
          <cell r="D29">
            <v>123</v>
          </cell>
          <cell r="H29">
            <v>59</v>
          </cell>
        </row>
        <row r="30">
          <cell r="B30" t="str">
            <v>Egidijus Pečiukonis</v>
          </cell>
          <cell r="D30">
            <v>102</v>
          </cell>
          <cell r="H30">
            <v>58.666666666666664</v>
          </cell>
        </row>
        <row r="31">
          <cell r="B31" t="str">
            <v>Egidijus Pečiukas</v>
          </cell>
          <cell r="D31">
            <v>122</v>
          </cell>
          <cell r="H31">
            <v>53.666666666666664</v>
          </cell>
        </row>
        <row r="32">
          <cell r="B32" t="str">
            <v>Aurimas Janeika</v>
          </cell>
          <cell r="D32">
            <v>112</v>
          </cell>
          <cell r="H32">
            <v>51</v>
          </cell>
        </row>
        <row r="33">
          <cell r="B33" t="str">
            <v>Justinas Pečiukonis</v>
          </cell>
          <cell r="D33">
            <v>114</v>
          </cell>
          <cell r="H33">
            <v>47</v>
          </cell>
        </row>
        <row r="34">
          <cell r="B34" t="str">
            <v>Linas Kasijanovas</v>
          </cell>
          <cell r="D34">
            <v>116</v>
          </cell>
          <cell r="H34">
            <v>45</v>
          </cell>
        </row>
        <row r="35">
          <cell r="B35" t="str">
            <v>Mindaugas Maslauskas</v>
          </cell>
          <cell r="D35">
            <v>124</v>
          </cell>
          <cell r="H35">
            <v>43.333333333333336</v>
          </cell>
        </row>
        <row r="36">
          <cell r="B36" t="str">
            <v>Evaldas Baciuška</v>
          </cell>
          <cell r="D36">
            <v>107</v>
          </cell>
          <cell r="H36">
            <v>42</v>
          </cell>
        </row>
        <row r="37">
          <cell r="B37" t="str">
            <v>Gytis Mocekainis</v>
          </cell>
          <cell r="D37">
            <v>104</v>
          </cell>
          <cell r="H37">
            <v>36.666666666666664</v>
          </cell>
        </row>
        <row r="38">
          <cell r="B38" t="str">
            <v>Paulius Karklelis</v>
          </cell>
          <cell r="D38">
            <v>121</v>
          </cell>
          <cell r="H38">
            <v>33.333333333333336</v>
          </cell>
        </row>
        <row r="39">
          <cell r="B39" t="str">
            <v>Tomas Čepukoitis</v>
          </cell>
          <cell r="D39">
            <v>110</v>
          </cell>
          <cell r="H39">
            <v>29</v>
          </cell>
        </row>
        <row r="40">
          <cell r="B40" t="str">
            <v>Sigitas Šaučiūnas</v>
          </cell>
          <cell r="D40">
            <v>111</v>
          </cell>
          <cell r="H40">
            <v>13</v>
          </cell>
        </row>
        <row r="41">
          <cell r="B41" t="str">
            <v>Deimantė Radzevičiūtė</v>
          </cell>
          <cell r="D41">
            <v>108</v>
          </cell>
          <cell r="H41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T45"/>
  <sheetViews>
    <sheetView zoomScale="90" zoomScaleNormal="90" workbookViewId="0">
      <selection activeCell="C5" sqref="C5"/>
    </sheetView>
  </sheetViews>
  <sheetFormatPr defaultColWidth="8.5546875" defaultRowHeight="14.4" x14ac:dyDescent="0.3"/>
  <cols>
    <col min="1" max="1" width="6.6640625" style="1" customWidth="1"/>
    <col min="2" max="2" width="6.5546875" style="2" customWidth="1"/>
    <col min="3" max="3" width="41.33203125" style="1" customWidth="1"/>
    <col min="4" max="4" width="8.5546875" style="2"/>
    <col min="5" max="8" width="12.109375" style="2" customWidth="1"/>
    <col min="9" max="9" width="19.33203125" style="2" customWidth="1"/>
    <col min="10" max="10" width="8" style="1" customWidth="1"/>
    <col min="11" max="77" width="9.5546875" style="1" customWidth="1"/>
    <col min="78" max="78" width="11" style="10" customWidth="1"/>
    <col min="79" max="97" width="11" style="7" hidden="1" customWidth="1"/>
    <col min="98" max="98" width="11" style="10" customWidth="1"/>
    <col min="99" max="102" width="9.6640625" style="1" customWidth="1"/>
    <col min="103" max="16384" width="8.5546875" style="1"/>
  </cols>
  <sheetData>
    <row r="5" spans="2:96" ht="15" customHeight="1" x14ac:dyDescent="0.4">
      <c r="K5" s="16"/>
    </row>
    <row r="6" spans="2:96" ht="15" customHeight="1" x14ac:dyDescent="0.3"/>
    <row r="7" spans="2:96" ht="21" x14ac:dyDescent="0.4">
      <c r="C7" s="5" t="s">
        <v>41</v>
      </c>
    </row>
    <row r="8" spans="2:96" ht="15.6" x14ac:dyDescent="0.3">
      <c r="C8" s="4" t="s">
        <v>23</v>
      </c>
      <c r="D8" s="4"/>
      <c r="CC8" s="11"/>
      <c r="CD8" s="11"/>
      <c r="CF8" s="11"/>
      <c r="CP8" s="7" t="s">
        <v>0</v>
      </c>
      <c r="CQ8" s="7" t="s">
        <v>1</v>
      </c>
      <c r="CR8" s="7" t="s">
        <v>2</v>
      </c>
    </row>
    <row r="9" spans="2:96" ht="16.2" thickBot="1" x14ac:dyDescent="0.35">
      <c r="C9" s="4"/>
      <c r="D9" s="4"/>
      <c r="CP9" s="7" t="s">
        <v>3</v>
      </c>
      <c r="CQ9" s="7" t="s">
        <v>5</v>
      </c>
      <c r="CR9" s="7" t="s">
        <v>4</v>
      </c>
    </row>
    <row r="10" spans="2:96" ht="55.5" customHeight="1" x14ac:dyDescent="0.3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CC10" s="7" t="e">
        <f>#REF!</f>
        <v>#REF!</v>
      </c>
      <c r="CD10" s="7" t="e">
        <f>#REF!</f>
        <v>#REF!</v>
      </c>
      <c r="CE10" s="7" t="e">
        <f>#REF!</f>
        <v>#REF!</v>
      </c>
      <c r="CF10" s="7" t="e">
        <f>#REF!</f>
        <v>#REF!</v>
      </c>
    </row>
    <row r="11" spans="2:96" x14ac:dyDescent="0.3">
      <c r="B11" s="3">
        <v>1</v>
      </c>
      <c r="C11" s="9" t="s">
        <v>8</v>
      </c>
      <c r="D11" s="3">
        <v>123</v>
      </c>
      <c r="E11" s="13">
        <v>87</v>
      </c>
      <c r="F11" s="33">
        <v>1</v>
      </c>
      <c r="G11" s="34">
        <v>8</v>
      </c>
      <c r="H11" s="35">
        <v>100</v>
      </c>
      <c r="I11" s="36">
        <f t="shared" ref="I11:I45" si="0">SUM(G11:H11)</f>
        <v>108</v>
      </c>
      <c r="CB11" s="7">
        <v>1</v>
      </c>
      <c r="CC11" s="7" t="e">
        <f>#REF!</f>
        <v>#REF!</v>
      </c>
      <c r="CD11" s="7" t="e">
        <f>#REF!</f>
        <v>#REF!</v>
      </c>
      <c r="CE11" s="7" t="e">
        <f>#REF!</f>
        <v>#REF!</v>
      </c>
      <c r="CF11" s="8" t="e">
        <f>ROUND(#REF!,2)</f>
        <v>#REF!</v>
      </c>
      <c r="CH11" s="7" t="e">
        <f t="shared" ref="CH11:CH45" si="1">RANK(CF11,$CF$11:$CF$45,0)</f>
        <v>#REF!</v>
      </c>
      <c r="CJ11" s="8" t="e">
        <f>CF11*1000000-CE11</f>
        <v>#REF!</v>
      </c>
      <c r="CK11" s="7" t="e">
        <f t="shared" ref="CK11:CK23" si="2">RANK(CJ11,$CJ$11:$CJ$45,0)</f>
        <v>#REF!</v>
      </c>
      <c r="CM11" s="7">
        <v>1</v>
      </c>
      <c r="CN11" s="7" t="e">
        <f t="shared" ref="CN11:CN45" si="3">MATCH(CM11,CK:CK,0)</f>
        <v>#N/A</v>
      </c>
      <c r="CP11" s="7" t="e">
        <f ca="1">IF(CC11&lt;&gt;0,INDIRECT(CP$9&amp;$CN11),"")</f>
        <v>#REF!</v>
      </c>
      <c r="CQ11" s="7" t="e">
        <f ca="1">IF(CD11&lt;&gt;0,INDIRECT(CQ$9&amp;$CN11),"")</f>
        <v>#REF!</v>
      </c>
      <c r="CR11" s="7" t="e">
        <f ca="1">IF(CE11&lt;&gt;0,INDIRECT(CR$9&amp;$CN11),"")</f>
        <v>#REF!</v>
      </c>
    </row>
    <row r="12" spans="2:96" x14ac:dyDescent="0.3">
      <c r="B12" s="3">
        <v>2</v>
      </c>
      <c r="C12" s="9" t="s">
        <v>14</v>
      </c>
      <c r="D12" s="3">
        <v>133</v>
      </c>
      <c r="E12" s="13">
        <v>67.33</v>
      </c>
      <c r="F12" s="33">
        <v>2</v>
      </c>
      <c r="G12" s="34">
        <v>3</v>
      </c>
      <c r="H12" s="35">
        <v>88</v>
      </c>
      <c r="I12" s="36">
        <f t="shared" si="0"/>
        <v>91</v>
      </c>
      <c r="CB12" s="7">
        <v>2</v>
      </c>
      <c r="CC12" s="7" t="e">
        <f>#REF!</f>
        <v>#REF!</v>
      </c>
      <c r="CD12" s="7" t="e">
        <f>#REF!</f>
        <v>#REF!</v>
      </c>
      <c r="CE12" s="7" t="e">
        <f>#REF!</f>
        <v>#REF!</v>
      </c>
      <c r="CF12" s="8" t="e">
        <f>ROUND(#REF!,2)</f>
        <v>#REF!</v>
      </c>
      <c r="CH12" s="7" t="e">
        <f t="shared" si="1"/>
        <v>#REF!</v>
      </c>
      <c r="CJ12" s="8" t="e">
        <f t="shared" ref="CJ12:CJ45" si="4">CF12*1000000-CE12</f>
        <v>#REF!</v>
      </c>
      <c r="CK12" s="7" t="e">
        <f t="shared" si="2"/>
        <v>#REF!</v>
      </c>
      <c r="CM12" s="7">
        <v>2</v>
      </c>
      <c r="CN12" s="7" t="e">
        <f t="shared" si="3"/>
        <v>#N/A</v>
      </c>
      <c r="CP12" s="7" t="e">
        <f t="shared" ref="CP12:CR27" ca="1" si="5">IF(CC12&lt;&gt;0,INDIRECT(CP$9&amp;$CN12),"")</f>
        <v>#REF!</v>
      </c>
      <c r="CQ12" s="7" t="e">
        <f t="shared" ca="1" si="5"/>
        <v>#REF!</v>
      </c>
      <c r="CR12" s="7" t="e">
        <f t="shared" ca="1" si="5"/>
        <v>#REF!</v>
      </c>
    </row>
    <row r="13" spans="2:96" x14ac:dyDescent="0.3">
      <c r="B13" s="3">
        <v>3</v>
      </c>
      <c r="C13" s="9" t="s">
        <v>9</v>
      </c>
      <c r="D13" s="3">
        <v>140</v>
      </c>
      <c r="E13" s="13">
        <v>79.66</v>
      </c>
      <c r="F13" s="33">
        <v>3</v>
      </c>
      <c r="G13" s="34">
        <v>6</v>
      </c>
      <c r="H13" s="35">
        <v>78</v>
      </c>
      <c r="I13" s="36">
        <f t="shared" si="0"/>
        <v>84</v>
      </c>
      <c r="CB13" s="7">
        <v>3</v>
      </c>
      <c r="CC13" s="7" t="e">
        <f>#REF!</f>
        <v>#REF!</v>
      </c>
      <c r="CD13" s="7" t="e">
        <f>#REF!</f>
        <v>#REF!</v>
      </c>
      <c r="CE13" s="7" t="e">
        <f>#REF!</f>
        <v>#REF!</v>
      </c>
      <c r="CF13" s="8" t="e">
        <f>ROUND(#REF!,2)</f>
        <v>#REF!</v>
      </c>
      <c r="CH13" s="7" t="e">
        <f t="shared" si="1"/>
        <v>#REF!</v>
      </c>
      <c r="CJ13" s="8" t="e">
        <f t="shared" si="4"/>
        <v>#REF!</v>
      </c>
      <c r="CK13" s="7" t="e">
        <f t="shared" si="2"/>
        <v>#REF!</v>
      </c>
      <c r="CM13" s="7">
        <v>3</v>
      </c>
      <c r="CN13" s="7" t="e">
        <f t="shared" si="3"/>
        <v>#N/A</v>
      </c>
      <c r="CP13" s="7" t="e">
        <f t="shared" ca="1" si="5"/>
        <v>#REF!</v>
      </c>
      <c r="CQ13" s="7" t="e">
        <f t="shared" ca="1" si="5"/>
        <v>#REF!</v>
      </c>
      <c r="CR13" s="7" t="e">
        <f t="shared" ca="1" si="5"/>
        <v>#REF!</v>
      </c>
    </row>
    <row r="14" spans="2:96" x14ac:dyDescent="0.3">
      <c r="B14" s="3">
        <v>4</v>
      </c>
      <c r="C14" s="9" t="s">
        <v>11</v>
      </c>
      <c r="D14" s="3">
        <v>132</v>
      </c>
      <c r="E14" s="13">
        <v>76.66</v>
      </c>
      <c r="F14" s="33">
        <v>4</v>
      </c>
      <c r="G14" s="34">
        <v>3</v>
      </c>
      <c r="H14" s="35">
        <v>69</v>
      </c>
      <c r="I14" s="36">
        <f t="shared" si="0"/>
        <v>72</v>
      </c>
      <c r="CB14" s="7">
        <v>4</v>
      </c>
      <c r="CC14" s="7" t="e">
        <f>#REF!</f>
        <v>#REF!</v>
      </c>
      <c r="CD14" s="7" t="e">
        <f>#REF!</f>
        <v>#REF!</v>
      </c>
      <c r="CE14" s="7" t="e">
        <f>#REF!</f>
        <v>#REF!</v>
      </c>
      <c r="CF14" s="8" t="e">
        <f>ROUND(#REF!,2)</f>
        <v>#REF!</v>
      </c>
      <c r="CH14" s="7" t="e">
        <f t="shared" si="1"/>
        <v>#REF!</v>
      </c>
      <c r="CJ14" s="8" t="e">
        <f t="shared" si="4"/>
        <v>#REF!</v>
      </c>
      <c r="CK14" s="7" t="e">
        <f t="shared" si="2"/>
        <v>#REF!</v>
      </c>
      <c r="CM14" s="7">
        <v>4</v>
      </c>
      <c r="CN14" s="7" t="e">
        <f t="shared" si="3"/>
        <v>#N/A</v>
      </c>
      <c r="CP14" s="7" t="e">
        <f t="shared" ca="1" si="5"/>
        <v>#REF!</v>
      </c>
      <c r="CQ14" s="7" t="e">
        <f t="shared" ca="1" si="5"/>
        <v>#REF!</v>
      </c>
      <c r="CR14" s="7" t="e">
        <f t="shared" ca="1" si="5"/>
        <v>#REF!</v>
      </c>
    </row>
    <row r="15" spans="2:96" x14ac:dyDescent="0.3">
      <c r="B15" s="3">
        <v>5</v>
      </c>
      <c r="C15" s="9" t="s">
        <v>7</v>
      </c>
      <c r="D15" s="3">
        <v>139</v>
      </c>
      <c r="E15" s="13">
        <v>97</v>
      </c>
      <c r="F15" s="33">
        <v>5</v>
      </c>
      <c r="G15" s="34">
        <v>10</v>
      </c>
      <c r="H15" s="35">
        <v>60</v>
      </c>
      <c r="I15" s="36">
        <f t="shared" si="0"/>
        <v>70</v>
      </c>
      <c r="CB15" s="7">
        <v>5</v>
      </c>
      <c r="CC15" s="7" t="e">
        <f>#REF!</f>
        <v>#REF!</v>
      </c>
      <c r="CD15" s="7" t="e">
        <f>#REF!</f>
        <v>#REF!</v>
      </c>
      <c r="CE15" s="7" t="e">
        <f>#REF!</f>
        <v>#REF!</v>
      </c>
      <c r="CF15" s="8" t="e">
        <f>ROUND(#REF!,2)</f>
        <v>#REF!</v>
      </c>
      <c r="CH15" s="7" t="e">
        <f t="shared" si="1"/>
        <v>#REF!</v>
      </c>
      <c r="CJ15" s="8" t="e">
        <f t="shared" si="4"/>
        <v>#REF!</v>
      </c>
      <c r="CK15" s="7" t="e">
        <f t="shared" si="2"/>
        <v>#REF!</v>
      </c>
      <c r="CM15" s="7">
        <v>5</v>
      </c>
      <c r="CN15" s="7" t="e">
        <f t="shared" si="3"/>
        <v>#N/A</v>
      </c>
      <c r="CP15" s="7" t="e">
        <f t="shared" ca="1" si="5"/>
        <v>#REF!</v>
      </c>
      <c r="CQ15" s="7" t="e">
        <f t="shared" ca="1" si="5"/>
        <v>#REF!</v>
      </c>
      <c r="CR15" s="7" t="e">
        <f t="shared" ca="1" si="5"/>
        <v>#REF!</v>
      </c>
    </row>
    <row r="16" spans="2:96" x14ac:dyDescent="0.3">
      <c r="B16" s="3">
        <v>6</v>
      </c>
      <c r="C16" s="9" t="s">
        <v>10</v>
      </c>
      <c r="D16" s="3">
        <v>117</v>
      </c>
      <c r="E16" s="13">
        <v>78.66</v>
      </c>
      <c r="F16" s="33">
        <v>6</v>
      </c>
      <c r="G16" s="34">
        <v>4</v>
      </c>
      <c r="H16" s="35">
        <v>60</v>
      </c>
      <c r="I16" s="36">
        <f t="shared" si="0"/>
        <v>64</v>
      </c>
      <c r="CB16" s="7">
        <v>6</v>
      </c>
      <c r="CC16" s="7" t="e">
        <f>#REF!</f>
        <v>#REF!</v>
      </c>
      <c r="CD16" s="7" t="e">
        <f>#REF!</f>
        <v>#REF!</v>
      </c>
      <c r="CE16" s="7" t="e">
        <f>#REF!</f>
        <v>#REF!</v>
      </c>
      <c r="CF16" s="8" t="e">
        <f>ROUND(#REF!,2)</f>
        <v>#REF!</v>
      </c>
      <c r="CH16" s="7" t="e">
        <f t="shared" si="1"/>
        <v>#REF!</v>
      </c>
      <c r="CJ16" s="8" t="e">
        <f t="shared" si="4"/>
        <v>#REF!</v>
      </c>
      <c r="CK16" s="7" t="e">
        <f t="shared" si="2"/>
        <v>#REF!</v>
      </c>
      <c r="CM16" s="7">
        <v>6</v>
      </c>
      <c r="CN16" s="7" t="e">
        <f t="shared" si="3"/>
        <v>#N/A</v>
      </c>
      <c r="CP16" s="7" t="e">
        <f t="shared" ca="1" si="5"/>
        <v>#REF!</v>
      </c>
      <c r="CQ16" s="7" t="e">
        <f t="shared" ca="1" si="5"/>
        <v>#REF!</v>
      </c>
      <c r="CR16" s="7" t="e">
        <f t="shared" ca="1" si="5"/>
        <v>#REF!</v>
      </c>
    </row>
    <row r="17" spans="2:96" x14ac:dyDescent="0.3">
      <c r="B17" s="3">
        <v>7</v>
      </c>
      <c r="C17" s="9" t="s">
        <v>12</v>
      </c>
      <c r="D17" s="3">
        <v>122</v>
      </c>
      <c r="E17" s="13">
        <v>73.33</v>
      </c>
      <c r="F17" s="33">
        <v>7</v>
      </c>
      <c r="G17" s="34">
        <v>3</v>
      </c>
      <c r="H17" s="35">
        <v>60</v>
      </c>
      <c r="I17" s="36">
        <f t="shared" si="0"/>
        <v>63</v>
      </c>
      <c r="CB17" s="7">
        <v>7</v>
      </c>
      <c r="CC17" s="7" t="e">
        <f>#REF!</f>
        <v>#REF!</v>
      </c>
      <c r="CD17" s="7" t="e">
        <f>#REF!</f>
        <v>#REF!</v>
      </c>
      <c r="CE17" s="7" t="e">
        <f>#REF!</f>
        <v>#REF!</v>
      </c>
      <c r="CF17" s="8" t="e">
        <f>ROUND(#REF!,2)</f>
        <v>#REF!</v>
      </c>
      <c r="CH17" s="7" t="e">
        <f t="shared" si="1"/>
        <v>#REF!</v>
      </c>
      <c r="CJ17" s="8" t="e">
        <f t="shared" si="4"/>
        <v>#REF!</v>
      </c>
      <c r="CK17" s="7" t="e">
        <f t="shared" si="2"/>
        <v>#REF!</v>
      </c>
      <c r="CM17" s="7">
        <v>7</v>
      </c>
      <c r="CN17" s="7" t="e">
        <f t="shared" si="3"/>
        <v>#N/A</v>
      </c>
      <c r="CP17" s="7" t="e">
        <f t="shared" ca="1" si="5"/>
        <v>#REF!</v>
      </c>
      <c r="CQ17" s="7" t="e">
        <f t="shared" ca="1" si="5"/>
        <v>#REF!</v>
      </c>
      <c r="CR17" s="7" t="e">
        <f t="shared" ca="1" si="5"/>
        <v>#REF!</v>
      </c>
    </row>
    <row r="18" spans="2:96" x14ac:dyDescent="0.3">
      <c r="B18" s="3">
        <v>8</v>
      </c>
      <c r="C18" s="9" t="s">
        <v>16</v>
      </c>
      <c r="D18" s="3">
        <v>129</v>
      </c>
      <c r="E18" s="13">
        <v>65</v>
      </c>
      <c r="F18" s="33">
        <v>8</v>
      </c>
      <c r="G18" s="34">
        <v>2</v>
      </c>
      <c r="H18" s="35">
        <v>60</v>
      </c>
      <c r="I18" s="36">
        <f t="shared" si="0"/>
        <v>62</v>
      </c>
      <c r="CB18" s="7">
        <v>8</v>
      </c>
      <c r="CC18" s="7" t="e">
        <f>#REF!</f>
        <v>#REF!</v>
      </c>
      <c r="CD18" s="7" t="e">
        <f>#REF!</f>
        <v>#REF!</v>
      </c>
      <c r="CE18" s="7" t="e">
        <f>#REF!</f>
        <v>#REF!</v>
      </c>
      <c r="CF18" s="8" t="e">
        <f>ROUND(#REF!,2)</f>
        <v>#REF!</v>
      </c>
      <c r="CH18" s="7" t="e">
        <f t="shared" si="1"/>
        <v>#REF!</v>
      </c>
      <c r="CJ18" s="8" t="e">
        <f t="shared" si="4"/>
        <v>#REF!</v>
      </c>
      <c r="CK18" s="7" t="e">
        <f t="shared" si="2"/>
        <v>#REF!</v>
      </c>
      <c r="CM18" s="7">
        <v>8</v>
      </c>
      <c r="CN18" s="7" t="e">
        <f t="shared" si="3"/>
        <v>#N/A</v>
      </c>
      <c r="CP18" s="7" t="e">
        <f t="shared" ca="1" si="5"/>
        <v>#REF!</v>
      </c>
      <c r="CQ18" s="7" t="e">
        <f t="shared" ca="1" si="5"/>
        <v>#REF!</v>
      </c>
      <c r="CR18" s="7" t="e">
        <f t="shared" ca="1" si="5"/>
        <v>#REF!</v>
      </c>
    </row>
    <row r="19" spans="2:96" x14ac:dyDescent="0.3">
      <c r="B19" s="3">
        <v>9</v>
      </c>
      <c r="C19" s="9" t="s">
        <v>13</v>
      </c>
      <c r="D19" s="3">
        <v>115</v>
      </c>
      <c r="E19" s="13">
        <v>71.66</v>
      </c>
      <c r="F19" s="33">
        <v>9</v>
      </c>
      <c r="G19" s="34">
        <v>3</v>
      </c>
      <c r="H19" s="35">
        <v>50</v>
      </c>
      <c r="I19" s="36">
        <f t="shared" si="0"/>
        <v>53</v>
      </c>
      <c r="CB19" s="7">
        <v>9</v>
      </c>
      <c r="CC19" s="7" t="e">
        <f>#REF!</f>
        <v>#REF!</v>
      </c>
      <c r="CD19" s="7" t="e">
        <f>#REF!</f>
        <v>#REF!</v>
      </c>
      <c r="CE19" s="7" t="e">
        <f>#REF!</f>
        <v>#REF!</v>
      </c>
      <c r="CF19" s="8" t="e">
        <f>ROUND(#REF!,2)</f>
        <v>#REF!</v>
      </c>
      <c r="CH19" s="7" t="e">
        <f t="shared" si="1"/>
        <v>#REF!</v>
      </c>
      <c r="CJ19" s="8" t="e">
        <f t="shared" si="4"/>
        <v>#REF!</v>
      </c>
      <c r="CK19" s="7" t="e">
        <f t="shared" si="2"/>
        <v>#REF!</v>
      </c>
      <c r="CM19" s="7">
        <v>9</v>
      </c>
      <c r="CN19" s="7" t="e">
        <f t="shared" si="3"/>
        <v>#N/A</v>
      </c>
      <c r="CP19" s="7" t="e">
        <f t="shared" ca="1" si="5"/>
        <v>#REF!</v>
      </c>
      <c r="CQ19" s="7" t="e">
        <f t="shared" ca="1" si="5"/>
        <v>#REF!</v>
      </c>
      <c r="CR19" s="7" t="e">
        <f t="shared" ca="1" si="5"/>
        <v>#REF!</v>
      </c>
    </row>
    <row r="20" spans="2:96" x14ac:dyDescent="0.3">
      <c r="B20" s="3">
        <v>10</v>
      </c>
      <c r="C20" s="9" t="s">
        <v>15</v>
      </c>
      <c r="D20" s="3">
        <v>111</v>
      </c>
      <c r="E20" s="13">
        <v>65</v>
      </c>
      <c r="F20" s="33">
        <v>10</v>
      </c>
      <c r="G20" s="34">
        <v>2</v>
      </c>
      <c r="H20" s="35">
        <v>50</v>
      </c>
      <c r="I20" s="36">
        <f t="shared" si="0"/>
        <v>52</v>
      </c>
      <c r="CB20" s="7">
        <v>10</v>
      </c>
      <c r="CC20" s="7" t="e">
        <f>#REF!</f>
        <v>#REF!</v>
      </c>
      <c r="CD20" s="7" t="e">
        <f>#REF!</f>
        <v>#REF!</v>
      </c>
      <c r="CE20" s="7" t="e">
        <f>#REF!</f>
        <v>#REF!</v>
      </c>
      <c r="CF20" s="8" t="e">
        <f>ROUND(#REF!,2)</f>
        <v>#REF!</v>
      </c>
      <c r="CH20" s="7" t="e">
        <f t="shared" si="1"/>
        <v>#REF!</v>
      </c>
      <c r="CJ20" s="8" t="e">
        <f t="shared" si="4"/>
        <v>#REF!</v>
      </c>
      <c r="CK20" s="7" t="e">
        <f t="shared" si="2"/>
        <v>#REF!</v>
      </c>
      <c r="CM20" s="7">
        <v>10</v>
      </c>
      <c r="CN20" s="7" t="e">
        <f t="shared" si="3"/>
        <v>#N/A</v>
      </c>
      <c r="CP20" s="7" t="e">
        <f t="shared" ca="1" si="5"/>
        <v>#REF!</v>
      </c>
      <c r="CQ20" s="7" t="e">
        <f t="shared" ca="1" si="5"/>
        <v>#REF!</v>
      </c>
      <c r="CR20" s="7" t="e">
        <f t="shared" ca="1" si="5"/>
        <v>#REF!</v>
      </c>
    </row>
    <row r="21" spans="2:96" x14ac:dyDescent="0.3">
      <c r="B21" s="3">
        <v>11</v>
      </c>
      <c r="C21" s="9" t="s">
        <v>17</v>
      </c>
      <c r="D21" s="3">
        <v>104</v>
      </c>
      <c r="E21" s="13">
        <v>64</v>
      </c>
      <c r="F21" s="33">
        <v>11</v>
      </c>
      <c r="G21" s="34">
        <v>2</v>
      </c>
      <c r="H21" s="35">
        <v>50</v>
      </c>
      <c r="I21" s="36">
        <f t="shared" si="0"/>
        <v>52</v>
      </c>
      <c r="CB21" s="7">
        <v>11</v>
      </c>
      <c r="CC21" s="7" t="e">
        <f>#REF!</f>
        <v>#REF!</v>
      </c>
      <c r="CD21" s="7" t="e">
        <f>#REF!</f>
        <v>#REF!</v>
      </c>
      <c r="CE21" s="7" t="e">
        <f>#REF!</f>
        <v>#REF!</v>
      </c>
      <c r="CF21" s="8" t="e">
        <f>ROUND(#REF!,2)</f>
        <v>#REF!</v>
      </c>
      <c r="CH21" s="7" t="e">
        <f t="shared" si="1"/>
        <v>#REF!</v>
      </c>
      <c r="CJ21" s="8" t="e">
        <f t="shared" si="4"/>
        <v>#REF!</v>
      </c>
      <c r="CK21" s="7" t="e">
        <f t="shared" si="2"/>
        <v>#REF!</v>
      </c>
      <c r="CM21" s="7">
        <v>11</v>
      </c>
      <c r="CN21" s="7" t="e">
        <f t="shared" si="3"/>
        <v>#N/A</v>
      </c>
      <c r="CP21" s="7" t="e">
        <f t="shared" ca="1" si="5"/>
        <v>#REF!</v>
      </c>
      <c r="CQ21" s="7" t="e">
        <f t="shared" ca="1" si="5"/>
        <v>#REF!</v>
      </c>
      <c r="CR21" s="7" t="e">
        <f t="shared" ca="1" si="5"/>
        <v>#REF!</v>
      </c>
    </row>
    <row r="22" spans="2:96" x14ac:dyDescent="0.3">
      <c r="B22" s="3">
        <v>12</v>
      </c>
      <c r="C22" s="9" t="s">
        <v>18</v>
      </c>
      <c r="D22" s="3">
        <v>127</v>
      </c>
      <c r="E22" s="13">
        <v>62.66</v>
      </c>
      <c r="F22" s="33">
        <v>12</v>
      </c>
      <c r="G22" s="34">
        <v>2</v>
      </c>
      <c r="H22" s="35">
        <v>50</v>
      </c>
      <c r="I22" s="36">
        <f t="shared" si="0"/>
        <v>52</v>
      </c>
      <c r="CB22" s="7">
        <v>12</v>
      </c>
      <c r="CC22" s="7" t="e">
        <f>#REF!</f>
        <v>#REF!</v>
      </c>
      <c r="CD22" s="7" t="e">
        <f>#REF!</f>
        <v>#REF!</v>
      </c>
      <c r="CE22" s="7" t="e">
        <f>#REF!</f>
        <v>#REF!</v>
      </c>
      <c r="CF22" s="8" t="e">
        <f>ROUND(#REF!,2)</f>
        <v>#REF!</v>
      </c>
      <c r="CH22" s="7" t="e">
        <f t="shared" si="1"/>
        <v>#REF!</v>
      </c>
      <c r="CJ22" s="8" t="e">
        <f t="shared" si="4"/>
        <v>#REF!</v>
      </c>
      <c r="CK22" s="7" t="e">
        <f t="shared" si="2"/>
        <v>#REF!</v>
      </c>
      <c r="CM22" s="7">
        <v>12</v>
      </c>
      <c r="CN22" s="7" t="e">
        <f t="shared" si="3"/>
        <v>#N/A</v>
      </c>
      <c r="CP22" s="7" t="e">
        <f t="shared" ca="1" si="5"/>
        <v>#REF!</v>
      </c>
      <c r="CQ22" s="7" t="e">
        <f t="shared" ca="1" si="5"/>
        <v>#REF!</v>
      </c>
      <c r="CR22" s="7" t="e">
        <f t="shared" ca="1" si="5"/>
        <v>#REF!</v>
      </c>
    </row>
    <row r="23" spans="2:96" x14ac:dyDescent="0.3">
      <c r="B23" s="3">
        <v>13</v>
      </c>
      <c r="C23" s="9" t="s">
        <v>19</v>
      </c>
      <c r="D23" s="3">
        <v>109</v>
      </c>
      <c r="E23" s="13">
        <v>61.66</v>
      </c>
      <c r="F23" s="33">
        <v>13</v>
      </c>
      <c r="G23" s="34">
        <v>2</v>
      </c>
      <c r="H23" s="35">
        <v>50</v>
      </c>
      <c r="I23" s="36">
        <f t="shared" si="0"/>
        <v>52</v>
      </c>
      <c r="CB23" s="7">
        <v>13</v>
      </c>
      <c r="CC23" s="7" t="e">
        <f>#REF!</f>
        <v>#REF!</v>
      </c>
      <c r="CD23" s="7" t="e">
        <f>#REF!</f>
        <v>#REF!</v>
      </c>
      <c r="CE23" s="7" t="e">
        <f>#REF!</f>
        <v>#REF!</v>
      </c>
      <c r="CF23" s="8" t="e">
        <f>ROUND(#REF!,2)</f>
        <v>#REF!</v>
      </c>
      <c r="CH23" s="7" t="e">
        <f t="shared" si="1"/>
        <v>#REF!</v>
      </c>
      <c r="CJ23" s="8" t="e">
        <f t="shared" si="4"/>
        <v>#REF!</v>
      </c>
      <c r="CK23" s="7" t="e">
        <f t="shared" si="2"/>
        <v>#REF!</v>
      </c>
      <c r="CM23" s="7">
        <v>13</v>
      </c>
      <c r="CN23" s="7" t="e">
        <f t="shared" si="3"/>
        <v>#N/A</v>
      </c>
      <c r="CP23" s="7" t="e">
        <f t="shared" ca="1" si="5"/>
        <v>#REF!</v>
      </c>
      <c r="CQ23" s="7" t="e">
        <f t="shared" ca="1" si="5"/>
        <v>#REF!</v>
      </c>
      <c r="CR23" s="7" t="e">
        <f t="shared" ca="1" si="5"/>
        <v>#REF!</v>
      </c>
    </row>
    <row r="24" spans="2:96" x14ac:dyDescent="0.3">
      <c r="B24" s="3">
        <v>14</v>
      </c>
      <c r="C24" s="9" t="s">
        <v>20</v>
      </c>
      <c r="D24" s="3">
        <v>126</v>
      </c>
      <c r="E24" s="13">
        <v>60</v>
      </c>
      <c r="F24" s="33">
        <v>14</v>
      </c>
      <c r="G24" s="34">
        <v>2</v>
      </c>
      <c r="H24" s="35">
        <v>50</v>
      </c>
      <c r="I24" s="36">
        <f t="shared" si="0"/>
        <v>52</v>
      </c>
      <c r="CB24" s="7">
        <v>14</v>
      </c>
      <c r="CC24" s="7" t="e">
        <f>#REF!</f>
        <v>#REF!</v>
      </c>
      <c r="CD24" s="7" t="e">
        <f>#REF!</f>
        <v>#REF!</v>
      </c>
      <c r="CE24" s="7" t="e">
        <f>#REF!</f>
        <v>#REF!</v>
      </c>
      <c r="CF24" s="8" t="e">
        <f>ROUND(#REF!,2)</f>
        <v>#REF!</v>
      </c>
      <c r="CH24" s="7" t="e">
        <f t="shared" si="1"/>
        <v>#REF!</v>
      </c>
      <c r="CJ24" s="8" t="e">
        <f t="shared" si="4"/>
        <v>#REF!</v>
      </c>
      <c r="CK24" s="7" t="e">
        <f t="shared" ref="CK24:CK45" si="6">RANK(CJ24,$CJ$11:$CJ$45)</f>
        <v>#REF!</v>
      </c>
      <c r="CM24" s="7">
        <v>14</v>
      </c>
      <c r="CN24" s="7" t="e">
        <f t="shared" si="3"/>
        <v>#N/A</v>
      </c>
      <c r="CP24" s="7" t="e">
        <f t="shared" ca="1" si="5"/>
        <v>#REF!</v>
      </c>
      <c r="CQ24" s="7" t="e">
        <f t="shared" ca="1" si="5"/>
        <v>#REF!</v>
      </c>
      <c r="CR24" s="7" t="e">
        <f t="shared" ca="1" si="5"/>
        <v>#REF!</v>
      </c>
    </row>
    <row r="25" spans="2:96" x14ac:dyDescent="0.3">
      <c r="B25" s="3">
        <v>15</v>
      </c>
      <c r="C25" s="9" t="s">
        <v>21</v>
      </c>
      <c r="D25" s="3">
        <v>105</v>
      </c>
      <c r="E25" s="17">
        <v>58.33</v>
      </c>
      <c r="F25" s="37">
        <v>15</v>
      </c>
      <c r="G25" s="38">
        <v>2</v>
      </c>
      <c r="H25" s="39">
        <v>50</v>
      </c>
      <c r="I25" s="40">
        <f t="shared" si="0"/>
        <v>52</v>
      </c>
      <c r="CB25" s="7">
        <v>15</v>
      </c>
      <c r="CC25" s="7" t="e">
        <f>#REF!</f>
        <v>#REF!</v>
      </c>
      <c r="CD25" s="7" t="e">
        <f>#REF!</f>
        <v>#REF!</v>
      </c>
      <c r="CE25" s="7" t="e">
        <f>#REF!</f>
        <v>#REF!</v>
      </c>
      <c r="CF25" s="8" t="e">
        <f>ROUND(#REF!,2)</f>
        <v>#REF!</v>
      </c>
      <c r="CH25" s="7" t="e">
        <f t="shared" si="1"/>
        <v>#REF!</v>
      </c>
      <c r="CJ25" s="8" t="e">
        <f t="shared" si="4"/>
        <v>#REF!</v>
      </c>
      <c r="CK25" s="7" t="e">
        <f t="shared" si="6"/>
        <v>#REF!</v>
      </c>
      <c r="CM25" s="7">
        <v>15</v>
      </c>
      <c r="CN25" s="7" t="e">
        <f t="shared" si="3"/>
        <v>#N/A</v>
      </c>
      <c r="CP25" s="7" t="e">
        <f t="shared" ca="1" si="5"/>
        <v>#REF!</v>
      </c>
      <c r="CQ25" s="7" t="e">
        <f t="shared" ca="1" si="5"/>
        <v>#REF!</v>
      </c>
      <c r="CR25" s="7" t="e">
        <f t="shared" ca="1" si="5"/>
        <v>#REF!</v>
      </c>
    </row>
    <row r="26" spans="2:96" x14ac:dyDescent="0.3">
      <c r="B26" s="3">
        <v>16</v>
      </c>
      <c r="C26" s="9" t="s">
        <v>22</v>
      </c>
      <c r="D26" s="14">
        <v>131</v>
      </c>
      <c r="E26" s="19">
        <v>57.66</v>
      </c>
      <c r="F26" s="41">
        <v>16</v>
      </c>
      <c r="G26" s="42">
        <v>2</v>
      </c>
      <c r="H26" s="43">
        <v>50</v>
      </c>
      <c r="I26" s="44">
        <f t="shared" si="0"/>
        <v>52</v>
      </c>
      <c r="CB26" s="7">
        <v>16</v>
      </c>
      <c r="CC26" s="7" t="e">
        <f>#REF!</f>
        <v>#REF!</v>
      </c>
      <c r="CD26" s="7" t="e">
        <f>#REF!</f>
        <v>#REF!</v>
      </c>
      <c r="CE26" s="7" t="e">
        <f>#REF!</f>
        <v>#REF!</v>
      </c>
      <c r="CF26" s="8" t="e">
        <f>ROUND(#REF!,2)</f>
        <v>#REF!</v>
      </c>
      <c r="CH26" s="7" t="e">
        <f t="shared" si="1"/>
        <v>#REF!</v>
      </c>
      <c r="CJ26" s="8" t="e">
        <f t="shared" si="4"/>
        <v>#REF!</v>
      </c>
      <c r="CK26" s="7" t="e">
        <f t="shared" si="6"/>
        <v>#REF!</v>
      </c>
      <c r="CM26" s="7">
        <v>16</v>
      </c>
      <c r="CN26" s="7" t="e">
        <f t="shared" si="3"/>
        <v>#N/A</v>
      </c>
      <c r="CP26" s="7" t="e">
        <f t="shared" ca="1" si="5"/>
        <v>#REF!</v>
      </c>
      <c r="CQ26" s="7" t="e">
        <f t="shared" ca="1" si="5"/>
        <v>#REF!</v>
      </c>
      <c r="CR26" s="7" t="e">
        <f t="shared" ca="1" si="5"/>
        <v>#REF!</v>
      </c>
    </row>
    <row r="27" spans="2:96" x14ac:dyDescent="0.3">
      <c r="B27" s="3">
        <v>17</v>
      </c>
      <c r="C27" s="9" t="s">
        <v>24</v>
      </c>
      <c r="D27" s="14">
        <v>121</v>
      </c>
      <c r="E27" s="21">
        <v>55.33</v>
      </c>
      <c r="F27" s="45">
        <v>0</v>
      </c>
      <c r="G27" s="46">
        <v>1</v>
      </c>
      <c r="H27" s="47">
        <v>0</v>
      </c>
      <c r="I27" s="48">
        <f t="shared" si="0"/>
        <v>1</v>
      </c>
      <c r="CB27" s="7">
        <v>17</v>
      </c>
      <c r="CC27" s="7" t="e">
        <f>#REF!</f>
        <v>#REF!</v>
      </c>
      <c r="CD27" s="7" t="e">
        <f>#REF!</f>
        <v>#REF!</v>
      </c>
      <c r="CE27" s="7" t="e">
        <f>#REF!</f>
        <v>#REF!</v>
      </c>
      <c r="CF27" s="8" t="e">
        <f>ROUND(#REF!,2)</f>
        <v>#REF!</v>
      </c>
      <c r="CH27" s="7" t="e">
        <f t="shared" si="1"/>
        <v>#REF!</v>
      </c>
      <c r="CJ27" s="8" t="e">
        <f t="shared" si="4"/>
        <v>#REF!</v>
      </c>
      <c r="CK27" s="7" t="e">
        <f t="shared" si="6"/>
        <v>#REF!</v>
      </c>
      <c r="CM27" s="7">
        <v>17</v>
      </c>
      <c r="CN27" s="7" t="e">
        <f t="shared" si="3"/>
        <v>#N/A</v>
      </c>
      <c r="CP27" s="7" t="e">
        <f t="shared" ca="1" si="5"/>
        <v>#REF!</v>
      </c>
      <c r="CQ27" s="7" t="e">
        <f t="shared" ca="1" si="5"/>
        <v>#REF!</v>
      </c>
      <c r="CR27" s="7" t="e">
        <f t="shared" ca="1" si="5"/>
        <v>#REF!</v>
      </c>
    </row>
    <row r="28" spans="2:96" x14ac:dyDescent="0.3">
      <c r="B28" s="3">
        <v>18</v>
      </c>
      <c r="C28" s="9" t="s">
        <v>6</v>
      </c>
      <c r="D28" s="14">
        <v>101</v>
      </c>
      <c r="E28" s="21">
        <v>55</v>
      </c>
      <c r="F28" s="45">
        <v>0</v>
      </c>
      <c r="G28" s="46">
        <v>1</v>
      </c>
      <c r="H28" s="47">
        <v>0</v>
      </c>
      <c r="I28" s="48">
        <f t="shared" si="0"/>
        <v>1</v>
      </c>
      <c r="CB28" s="7">
        <v>18</v>
      </c>
      <c r="CC28" s="7" t="e">
        <f>#REF!</f>
        <v>#REF!</v>
      </c>
      <c r="CD28" s="7" t="e">
        <f>#REF!</f>
        <v>#REF!</v>
      </c>
      <c r="CE28" s="7" t="e">
        <f>#REF!</f>
        <v>#REF!</v>
      </c>
      <c r="CF28" s="8" t="e">
        <f>ROUND(#REF!,2)</f>
        <v>#REF!</v>
      </c>
      <c r="CH28" s="7" t="e">
        <f t="shared" si="1"/>
        <v>#REF!</v>
      </c>
      <c r="CJ28" s="8" t="e">
        <f t="shared" si="4"/>
        <v>#REF!</v>
      </c>
      <c r="CK28" s="7" t="e">
        <f t="shared" si="6"/>
        <v>#REF!</v>
      </c>
      <c r="CM28" s="7">
        <v>18</v>
      </c>
      <c r="CN28" s="7" t="e">
        <f t="shared" si="3"/>
        <v>#N/A</v>
      </c>
      <c r="CP28" s="7" t="e">
        <f t="shared" ref="CP28:CR45" ca="1" si="7">IF(CC28&lt;&gt;0,INDIRECT(CP$9&amp;$CN28),"")</f>
        <v>#REF!</v>
      </c>
      <c r="CQ28" s="7" t="e">
        <f t="shared" ca="1" si="7"/>
        <v>#REF!</v>
      </c>
      <c r="CR28" s="7" t="e">
        <f t="shared" ca="1" si="7"/>
        <v>#REF!</v>
      </c>
    </row>
    <row r="29" spans="2:96" x14ac:dyDescent="0.3">
      <c r="B29" s="3">
        <v>19</v>
      </c>
      <c r="C29" s="9" t="s">
        <v>25</v>
      </c>
      <c r="D29" s="14">
        <v>124</v>
      </c>
      <c r="E29" s="21">
        <v>54.66</v>
      </c>
      <c r="F29" s="45">
        <v>0</v>
      </c>
      <c r="G29" s="46">
        <v>1</v>
      </c>
      <c r="H29" s="47">
        <v>0</v>
      </c>
      <c r="I29" s="48">
        <f t="shared" si="0"/>
        <v>1</v>
      </c>
      <c r="CB29" s="7">
        <v>19</v>
      </c>
      <c r="CC29" s="7" t="e">
        <f>#REF!</f>
        <v>#REF!</v>
      </c>
      <c r="CD29" s="7" t="e">
        <f>#REF!</f>
        <v>#REF!</v>
      </c>
      <c r="CE29" s="7" t="e">
        <f>#REF!</f>
        <v>#REF!</v>
      </c>
      <c r="CF29" s="8" t="e">
        <f>ROUND(#REF!,2)</f>
        <v>#REF!</v>
      </c>
      <c r="CH29" s="7" t="e">
        <f t="shared" si="1"/>
        <v>#REF!</v>
      </c>
      <c r="CJ29" s="8" t="e">
        <f t="shared" si="4"/>
        <v>#REF!</v>
      </c>
      <c r="CK29" s="7" t="e">
        <f t="shared" si="6"/>
        <v>#REF!</v>
      </c>
      <c r="CM29" s="7">
        <v>19</v>
      </c>
      <c r="CN29" s="7" t="e">
        <f t="shared" si="3"/>
        <v>#N/A</v>
      </c>
      <c r="CP29" s="7" t="e">
        <f t="shared" ca="1" si="7"/>
        <v>#REF!</v>
      </c>
      <c r="CQ29" s="7" t="e">
        <f t="shared" ca="1" si="7"/>
        <v>#REF!</v>
      </c>
      <c r="CR29" s="7" t="e">
        <f t="shared" ca="1" si="7"/>
        <v>#REF!</v>
      </c>
    </row>
    <row r="30" spans="2:96" x14ac:dyDescent="0.3">
      <c r="B30" s="3">
        <v>20</v>
      </c>
      <c r="C30" s="9" t="s">
        <v>33</v>
      </c>
      <c r="D30" s="14">
        <v>107</v>
      </c>
      <c r="E30" s="21">
        <v>53</v>
      </c>
      <c r="F30" s="45">
        <v>0</v>
      </c>
      <c r="G30" s="46">
        <v>1</v>
      </c>
      <c r="H30" s="47">
        <v>0</v>
      </c>
      <c r="I30" s="48">
        <f t="shared" si="0"/>
        <v>1</v>
      </c>
      <c r="CB30" s="7">
        <v>20</v>
      </c>
      <c r="CC30" s="7" t="e">
        <f>#REF!</f>
        <v>#REF!</v>
      </c>
      <c r="CD30" s="7" t="e">
        <f>#REF!</f>
        <v>#REF!</v>
      </c>
      <c r="CE30" s="7" t="e">
        <f>#REF!</f>
        <v>#REF!</v>
      </c>
      <c r="CF30" s="8" t="e">
        <f>ROUND(#REF!,2)</f>
        <v>#REF!</v>
      </c>
      <c r="CH30" s="7" t="e">
        <f t="shared" si="1"/>
        <v>#REF!</v>
      </c>
      <c r="CJ30" s="8" t="e">
        <f t="shared" si="4"/>
        <v>#REF!</v>
      </c>
      <c r="CK30" s="7" t="e">
        <f t="shared" si="6"/>
        <v>#REF!</v>
      </c>
      <c r="CM30" s="7">
        <v>20</v>
      </c>
      <c r="CN30" s="7" t="e">
        <f t="shared" si="3"/>
        <v>#N/A</v>
      </c>
      <c r="CP30" s="7" t="e">
        <f t="shared" ca="1" si="7"/>
        <v>#REF!</v>
      </c>
      <c r="CQ30" s="7" t="e">
        <f t="shared" ca="1" si="7"/>
        <v>#REF!</v>
      </c>
      <c r="CR30" s="7" t="e">
        <f t="shared" ca="1" si="7"/>
        <v>#REF!</v>
      </c>
    </row>
    <row r="31" spans="2:96" x14ac:dyDescent="0.3">
      <c r="B31" s="3">
        <v>21</v>
      </c>
      <c r="C31" s="9" t="s">
        <v>26</v>
      </c>
      <c r="D31" s="14">
        <v>125</v>
      </c>
      <c r="E31" s="21">
        <v>48.33</v>
      </c>
      <c r="F31" s="45">
        <v>0</v>
      </c>
      <c r="G31" s="46">
        <v>1</v>
      </c>
      <c r="H31" s="47">
        <v>0</v>
      </c>
      <c r="I31" s="48">
        <f t="shared" si="0"/>
        <v>1</v>
      </c>
      <c r="CB31" s="7">
        <v>21</v>
      </c>
      <c r="CC31" s="7" t="e">
        <f>#REF!</f>
        <v>#REF!</v>
      </c>
      <c r="CD31" s="7" t="e">
        <f>#REF!</f>
        <v>#REF!</v>
      </c>
      <c r="CE31" s="7" t="e">
        <f>#REF!</f>
        <v>#REF!</v>
      </c>
      <c r="CF31" s="8" t="e">
        <f>ROUND(#REF!,2)</f>
        <v>#REF!</v>
      </c>
      <c r="CH31" s="7" t="e">
        <f t="shared" si="1"/>
        <v>#REF!</v>
      </c>
      <c r="CJ31" s="8" t="e">
        <f t="shared" si="4"/>
        <v>#REF!</v>
      </c>
      <c r="CK31" s="7" t="e">
        <f t="shared" si="6"/>
        <v>#REF!</v>
      </c>
      <c r="CM31" s="7">
        <v>21</v>
      </c>
      <c r="CN31" s="7" t="e">
        <f t="shared" si="3"/>
        <v>#N/A</v>
      </c>
      <c r="CP31" s="7" t="e">
        <f t="shared" ca="1" si="7"/>
        <v>#REF!</v>
      </c>
      <c r="CQ31" s="7" t="e">
        <f t="shared" ca="1" si="7"/>
        <v>#REF!</v>
      </c>
      <c r="CR31" s="7" t="e">
        <f t="shared" ca="1" si="7"/>
        <v>#REF!</v>
      </c>
    </row>
    <row r="32" spans="2:96" x14ac:dyDescent="0.3">
      <c r="B32" s="3">
        <v>22</v>
      </c>
      <c r="C32" s="9" t="s">
        <v>27</v>
      </c>
      <c r="D32" s="14">
        <v>113</v>
      </c>
      <c r="E32" s="21">
        <v>48</v>
      </c>
      <c r="F32" s="45">
        <v>0</v>
      </c>
      <c r="G32" s="46">
        <v>1</v>
      </c>
      <c r="H32" s="47">
        <v>0</v>
      </c>
      <c r="I32" s="48">
        <f t="shared" si="0"/>
        <v>1</v>
      </c>
      <c r="CB32" s="7">
        <v>22</v>
      </c>
      <c r="CC32" s="7" t="e">
        <f>#REF!</f>
        <v>#REF!</v>
      </c>
      <c r="CD32" s="7" t="e">
        <f>#REF!</f>
        <v>#REF!</v>
      </c>
      <c r="CE32" s="7" t="e">
        <f>#REF!</f>
        <v>#REF!</v>
      </c>
      <c r="CF32" s="8" t="e">
        <f>ROUND(#REF!,2)</f>
        <v>#REF!</v>
      </c>
      <c r="CH32" s="7" t="e">
        <f t="shared" si="1"/>
        <v>#REF!</v>
      </c>
      <c r="CJ32" s="8" t="e">
        <f t="shared" si="4"/>
        <v>#REF!</v>
      </c>
      <c r="CK32" s="7" t="e">
        <f t="shared" si="6"/>
        <v>#REF!</v>
      </c>
      <c r="CM32" s="7">
        <v>22</v>
      </c>
      <c r="CN32" s="7" t="e">
        <f t="shared" si="3"/>
        <v>#N/A</v>
      </c>
      <c r="CP32" s="7" t="e">
        <f t="shared" ca="1" si="7"/>
        <v>#REF!</v>
      </c>
      <c r="CQ32" s="7" t="e">
        <f t="shared" ca="1" si="7"/>
        <v>#REF!</v>
      </c>
      <c r="CR32" s="7" t="e">
        <f t="shared" ca="1" si="7"/>
        <v>#REF!</v>
      </c>
    </row>
    <row r="33" spans="2:98" s="7" customFormat="1" x14ac:dyDescent="0.3">
      <c r="B33" s="3">
        <v>23</v>
      </c>
      <c r="C33" s="9" t="s">
        <v>28</v>
      </c>
      <c r="D33" s="14">
        <v>103</v>
      </c>
      <c r="E33" s="21">
        <v>46.33</v>
      </c>
      <c r="F33" s="45">
        <v>0</v>
      </c>
      <c r="G33" s="46">
        <v>1</v>
      </c>
      <c r="H33" s="47">
        <v>0</v>
      </c>
      <c r="I33" s="48">
        <f t="shared" si="0"/>
        <v>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0"/>
      <c r="CB33" s="7">
        <v>23</v>
      </c>
      <c r="CC33" s="7" t="e">
        <f>#REF!</f>
        <v>#REF!</v>
      </c>
      <c r="CD33" s="7" t="e">
        <f>#REF!</f>
        <v>#REF!</v>
      </c>
      <c r="CE33" s="7" t="e">
        <f>#REF!</f>
        <v>#REF!</v>
      </c>
      <c r="CF33" s="8" t="e">
        <f>ROUND(#REF!,2)</f>
        <v>#REF!</v>
      </c>
      <c r="CH33" s="7" t="e">
        <f t="shared" si="1"/>
        <v>#REF!</v>
      </c>
      <c r="CJ33" s="8" t="e">
        <f t="shared" si="4"/>
        <v>#REF!</v>
      </c>
      <c r="CK33" s="7" t="e">
        <f t="shared" si="6"/>
        <v>#REF!</v>
      </c>
      <c r="CM33" s="7">
        <v>23</v>
      </c>
      <c r="CN33" s="7" t="e">
        <f t="shared" si="3"/>
        <v>#N/A</v>
      </c>
      <c r="CP33" s="7" t="e">
        <f t="shared" ca="1" si="7"/>
        <v>#REF!</v>
      </c>
      <c r="CQ33" s="7" t="e">
        <f t="shared" ca="1" si="7"/>
        <v>#REF!</v>
      </c>
      <c r="CR33" s="7" t="e">
        <f t="shared" ca="1" si="7"/>
        <v>#REF!</v>
      </c>
      <c r="CT33" s="10"/>
    </row>
    <row r="34" spans="2:98" s="7" customFormat="1" x14ac:dyDescent="0.3">
      <c r="B34" s="15">
        <v>24</v>
      </c>
      <c r="C34" s="60" t="s">
        <v>49</v>
      </c>
      <c r="D34" s="61">
        <v>118</v>
      </c>
      <c r="E34" s="21">
        <v>45.5</v>
      </c>
      <c r="F34" s="45">
        <v>0</v>
      </c>
      <c r="G34" s="46">
        <v>1</v>
      </c>
      <c r="H34" s="47">
        <v>0</v>
      </c>
      <c r="I34" s="48">
        <f t="shared" si="0"/>
        <v>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0"/>
      <c r="CB34" s="7">
        <v>23</v>
      </c>
      <c r="CC34" s="7" t="e">
        <f>#REF!</f>
        <v>#REF!</v>
      </c>
      <c r="CD34" s="7" t="e">
        <f>#REF!</f>
        <v>#REF!</v>
      </c>
      <c r="CE34" s="7" t="e">
        <f>#REF!</f>
        <v>#REF!</v>
      </c>
      <c r="CF34" s="8" t="e">
        <f>ROUND(#REF!,2)</f>
        <v>#REF!</v>
      </c>
      <c r="CH34" s="7" t="e">
        <f t="shared" si="1"/>
        <v>#REF!</v>
      </c>
      <c r="CJ34" s="8" t="e">
        <f t="shared" ref="CJ34" si="8">CF34*1000000-CE34</f>
        <v>#REF!</v>
      </c>
      <c r="CK34" s="7" t="e">
        <f t="shared" si="6"/>
        <v>#REF!</v>
      </c>
      <c r="CM34" s="7">
        <v>23</v>
      </c>
      <c r="CN34" s="7" t="e">
        <f t="shared" si="3"/>
        <v>#N/A</v>
      </c>
      <c r="CP34" s="7" t="e">
        <f t="shared" ref="CP34" ca="1" si="9">IF(CC34&lt;&gt;0,INDIRECT(CP$9&amp;$CN34),"")</f>
        <v>#REF!</v>
      </c>
      <c r="CQ34" s="7" t="e">
        <f t="shared" ref="CQ34" ca="1" si="10">IF(CD34&lt;&gt;0,INDIRECT(CQ$9&amp;$CN34),"")</f>
        <v>#REF!</v>
      </c>
      <c r="CR34" s="7" t="e">
        <f t="shared" ref="CR34" ca="1" si="11">IF(CE34&lt;&gt;0,INDIRECT(CR$9&amp;$CN34),"")</f>
        <v>#REF!</v>
      </c>
      <c r="CT34" s="10"/>
    </row>
    <row r="35" spans="2:98" s="7" customFormat="1" x14ac:dyDescent="0.3">
      <c r="B35" s="3">
        <v>25</v>
      </c>
      <c r="C35" s="9" t="s">
        <v>29</v>
      </c>
      <c r="D35" s="14">
        <v>120</v>
      </c>
      <c r="E35" s="21">
        <v>45</v>
      </c>
      <c r="F35" s="45">
        <v>0</v>
      </c>
      <c r="G35" s="46">
        <v>1</v>
      </c>
      <c r="H35" s="47">
        <v>0</v>
      </c>
      <c r="I35" s="48">
        <f t="shared" si="0"/>
        <v>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0"/>
      <c r="CB35" s="7">
        <v>24</v>
      </c>
      <c r="CC35" s="7" t="e">
        <f>#REF!</f>
        <v>#REF!</v>
      </c>
      <c r="CD35" s="7" t="e">
        <f>#REF!</f>
        <v>#REF!</v>
      </c>
      <c r="CE35" s="7" t="e">
        <f>#REF!</f>
        <v>#REF!</v>
      </c>
      <c r="CF35" s="8" t="e">
        <f>ROUND(#REF!,2)</f>
        <v>#REF!</v>
      </c>
      <c r="CH35" s="7" t="e">
        <f t="shared" si="1"/>
        <v>#REF!</v>
      </c>
      <c r="CJ35" s="8" t="e">
        <f t="shared" si="4"/>
        <v>#REF!</v>
      </c>
      <c r="CK35" s="7" t="e">
        <f t="shared" si="6"/>
        <v>#REF!</v>
      </c>
      <c r="CM35" s="7">
        <v>24</v>
      </c>
      <c r="CN35" s="7" t="e">
        <f t="shared" si="3"/>
        <v>#N/A</v>
      </c>
      <c r="CP35" s="7" t="e">
        <f t="shared" ca="1" si="7"/>
        <v>#REF!</v>
      </c>
      <c r="CQ35" s="7" t="e">
        <f t="shared" ca="1" si="7"/>
        <v>#REF!</v>
      </c>
      <c r="CR35" s="7" t="e">
        <f t="shared" ca="1" si="7"/>
        <v>#REF!</v>
      </c>
      <c r="CT35" s="10"/>
    </row>
    <row r="36" spans="2:98" s="7" customFormat="1" x14ac:dyDescent="0.3">
      <c r="B36" s="3">
        <v>26</v>
      </c>
      <c r="C36" s="9" t="s">
        <v>30</v>
      </c>
      <c r="D36" s="14">
        <v>102</v>
      </c>
      <c r="E36" s="21">
        <v>39.659999999999997</v>
      </c>
      <c r="F36" s="45">
        <v>0</v>
      </c>
      <c r="G36" s="46">
        <v>1</v>
      </c>
      <c r="H36" s="47">
        <v>0</v>
      </c>
      <c r="I36" s="48">
        <f t="shared" si="0"/>
        <v>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0"/>
      <c r="CB36" s="7">
        <v>25</v>
      </c>
      <c r="CC36" s="7" t="e">
        <f>#REF!</f>
        <v>#REF!</v>
      </c>
      <c r="CD36" s="7" t="e">
        <f>#REF!</f>
        <v>#REF!</v>
      </c>
      <c r="CE36" s="7" t="e">
        <f>#REF!</f>
        <v>#REF!</v>
      </c>
      <c r="CF36" s="8" t="e">
        <f>ROUND(#REF!,2)</f>
        <v>#REF!</v>
      </c>
      <c r="CH36" s="7" t="e">
        <f t="shared" si="1"/>
        <v>#REF!</v>
      </c>
      <c r="CJ36" s="8" t="e">
        <f t="shared" si="4"/>
        <v>#REF!</v>
      </c>
      <c r="CK36" s="7" t="e">
        <f t="shared" si="6"/>
        <v>#REF!</v>
      </c>
      <c r="CM36" s="7">
        <v>25</v>
      </c>
      <c r="CN36" s="7" t="e">
        <f t="shared" si="3"/>
        <v>#N/A</v>
      </c>
      <c r="CP36" s="7" t="e">
        <f t="shared" ca="1" si="7"/>
        <v>#REF!</v>
      </c>
      <c r="CQ36" s="7" t="e">
        <f t="shared" ca="1" si="7"/>
        <v>#REF!</v>
      </c>
      <c r="CR36" s="7" t="e">
        <f t="shared" ca="1" si="7"/>
        <v>#REF!</v>
      </c>
      <c r="CT36" s="10"/>
    </row>
    <row r="37" spans="2:98" s="7" customFormat="1" x14ac:dyDescent="0.3">
      <c r="B37" s="3">
        <v>27</v>
      </c>
      <c r="C37" s="22" t="s">
        <v>31</v>
      </c>
      <c r="D37" s="23">
        <v>110</v>
      </c>
      <c r="E37" s="24">
        <v>38</v>
      </c>
      <c r="F37" s="49">
        <v>0</v>
      </c>
      <c r="G37" s="50">
        <v>1</v>
      </c>
      <c r="H37" s="51">
        <v>0</v>
      </c>
      <c r="I37" s="52">
        <f t="shared" si="0"/>
        <v>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0"/>
      <c r="CB37" s="7">
        <v>26</v>
      </c>
      <c r="CC37" s="7" t="e">
        <f>#REF!</f>
        <v>#REF!</v>
      </c>
      <c r="CD37" s="7" t="e">
        <f>#REF!</f>
        <v>#REF!</v>
      </c>
      <c r="CE37" s="7" t="e">
        <f>#REF!</f>
        <v>#REF!</v>
      </c>
      <c r="CF37" s="8" t="e">
        <f>ROUND(#REF!,2)</f>
        <v>#REF!</v>
      </c>
      <c r="CH37" s="7" t="e">
        <f t="shared" si="1"/>
        <v>#REF!</v>
      </c>
      <c r="CJ37" s="8" t="e">
        <f t="shared" si="4"/>
        <v>#REF!</v>
      </c>
      <c r="CK37" s="7" t="e">
        <f t="shared" si="6"/>
        <v>#REF!</v>
      </c>
      <c r="CM37" s="7">
        <v>26</v>
      </c>
      <c r="CN37" s="7" t="e">
        <f t="shared" si="3"/>
        <v>#N/A</v>
      </c>
      <c r="CP37" s="7" t="e">
        <f t="shared" ca="1" si="7"/>
        <v>#REF!</v>
      </c>
      <c r="CQ37" s="7" t="e">
        <f t="shared" ca="1" si="7"/>
        <v>#REF!</v>
      </c>
      <c r="CR37" s="7" t="e">
        <f t="shared" ca="1" si="7"/>
        <v>#REF!</v>
      </c>
      <c r="CT37" s="10"/>
    </row>
    <row r="38" spans="2:98" s="7" customFormat="1" x14ac:dyDescent="0.3">
      <c r="B38" s="14">
        <v>28</v>
      </c>
      <c r="C38" s="20" t="s">
        <v>34</v>
      </c>
      <c r="D38" s="21">
        <v>108</v>
      </c>
      <c r="E38" s="21">
        <v>37</v>
      </c>
      <c r="F38" s="45">
        <v>0</v>
      </c>
      <c r="G38" s="46">
        <v>1</v>
      </c>
      <c r="H38" s="47">
        <v>0</v>
      </c>
      <c r="I38" s="48">
        <f t="shared" si="0"/>
        <v>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0"/>
      <c r="CB38" s="7">
        <v>27</v>
      </c>
      <c r="CC38" s="7" t="e">
        <f>#REF!</f>
        <v>#REF!</v>
      </c>
      <c r="CD38" s="7" t="e">
        <f>#REF!</f>
        <v>#REF!</v>
      </c>
      <c r="CE38" s="7" t="e">
        <f>#REF!</f>
        <v>#REF!</v>
      </c>
      <c r="CF38" s="8" t="e">
        <f>ROUND(#REF!,2)</f>
        <v>#REF!</v>
      </c>
      <c r="CH38" s="7" t="e">
        <f t="shared" si="1"/>
        <v>#REF!</v>
      </c>
      <c r="CJ38" s="8" t="e">
        <f t="shared" si="4"/>
        <v>#REF!</v>
      </c>
      <c r="CK38" s="7" t="e">
        <f t="shared" si="6"/>
        <v>#REF!</v>
      </c>
      <c r="CM38" s="7">
        <v>27</v>
      </c>
      <c r="CN38" s="7" t="e">
        <f t="shared" si="3"/>
        <v>#N/A</v>
      </c>
      <c r="CP38" s="7" t="e">
        <f t="shared" ca="1" si="7"/>
        <v>#REF!</v>
      </c>
      <c r="CQ38" s="7" t="e">
        <f t="shared" ca="1" si="7"/>
        <v>#REF!</v>
      </c>
      <c r="CR38" s="7" t="e">
        <f t="shared" ca="1" si="7"/>
        <v>#REF!</v>
      </c>
      <c r="CT38" s="10"/>
    </row>
    <row r="39" spans="2:98" s="7" customFormat="1" x14ac:dyDescent="0.3">
      <c r="B39" s="14">
        <v>29</v>
      </c>
      <c r="C39" s="27" t="s">
        <v>32</v>
      </c>
      <c r="D39" s="28">
        <v>130</v>
      </c>
      <c r="E39" s="21">
        <v>21</v>
      </c>
      <c r="F39" s="45">
        <v>0</v>
      </c>
      <c r="G39" s="46">
        <v>1</v>
      </c>
      <c r="H39" s="47">
        <v>0</v>
      </c>
      <c r="I39" s="48">
        <f t="shared" si="0"/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0"/>
      <c r="CB39" s="7">
        <v>28</v>
      </c>
      <c r="CC39" s="7" t="e">
        <f>#REF!</f>
        <v>#REF!</v>
      </c>
      <c r="CD39" s="7" t="e">
        <f>#REF!</f>
        <v>#REF!</v>
      </c>
      <c r="CE39" s="7" t="e">
        <f>#REF!</f>
        <v>#REF!</v>
      </c>
      <c r="CF39" s="8" t="e">
        <f>ROUND(#REF!,2)</f>
        <v>#REF!</v>
      </c>
      <c r="CH39" s="7" t="e">
        <f t="shared" si="1"/>
        <v>#REF!</v>
      </c>
      <c r="CJ39" s="8" t="e">
        <f t="shared" si="4"/>
        <v>#REF!</v>
      </c>
      <c r="CK39" s="7" t="e">
        <f t="shared" si="6"/>
        <v>#REF!</v>
      </c>
      <c r="CM39" s="7">
        <v>28</v>
      </c>
      <c r="CN39" s="7" t="e">
        <f t="shared" si="3"/>
        <v>#N/A</v>
      </c>
      <c r="CP39" s="7" t="e">
        <f t="shared" ca="1" si="7"/>
        <v>#REF!</v>
      </c>
      <c r="CQ39" s="7" t="e">
        <f t="shared" ca="1" si="7"/>
        <v>#REF!</v>
      </c>
      <c r="CR39" s="7" t="e">
        <f t="shared" ca="1" si="7"/>
        <v>#REF!</v>
      </c>
      <c r="CT39" s="10"/>
    </row>
    <row r="40" spans="2:98" s="7" customFormat="1" x14ac:dyDescent="0.3">
      <c r="B40" s="3">
        <v>30</v>
      </c>
      <c r="C40" s="25" t="s">
        <v>36</v>
      </c>
      <c r="D40" s="26">
        <v>112</v>
      </c>
      <c r="E40" s="18">
        <v>0</v>
      </c>
      <c r="F40" s="53">
        <v>0</v>
      </c>
      <c r="G40" s="54">
        <v>1</v>
      </c>
      <c r="H40" s="55">
        <v>0</v>
      </c>
      <c r="I40" s="56">
        <f t="shared" si="0"/>
        <v>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0"/>
      <c r="CB40" s="7">
        <v>29</v>
      </c>
      <c r="CC40" s="7" t="e">
        <f>#REF!</f>
        <v>#REF!</v>
      </c>
      <c r="CD40" s="7" t="e">
        <f>#REF!</f>
        <v>#REF!</v>
      </c>
      <c r="CE40" s="7" t="e">
        <f>#REF!</f>
        <v>#REF!</v>
      </c>
      <c r="CF40" s="8" t="e">
        <f>ROUND(#REF!,2)</f>
        <v>#REF!</v>
      </c>
      <c r="CH40" s="7" t="e">
        <f t="shared" si="1"/>
        <v>#REF!</v>
      </c>
      <c r="CJ40" s="8" t="e">
        <f t="shared" si="4"/>
        <v>#REF!</v>
      </c>
      <c r="CK40" s="7" t="e">
        <f t="shared" si="6"/>
        <v>#REF!</v>
      </c>
      <c r="CM40" s="7">
        <v>29</v>
      </c>
      <c r="CN40" s="7" t="e">
        <f t="shared" si="3"/>
        <v>#N/A</v>
      </c>
      <c r="CP40" s="7" t="e">
        <f t="shared" ca="1" si="7"/>
        <v>#REF!</v>
      </c>
      <c r="CQ40" s="7" t="e">
        <f t="shared" ca="1" si="7"/>
        <v>#REF!</v>
      </c>
      <c r="CR40" s="7" t="e">
        <f t="shared" ca="1" si="7"/>
        <v>#REF!</v>
      </c>
      <c r="CT40" s="10"/>
    </row>
    <row r="41" spans="2:98" s="7" customFormat="1" x14ac:dyDescent="0.3">
      <c r="B41" s="3">
        <v>31</v>
      </c>
      <c r="C41" s="9" t="s">
        <v>38</v>
      </c>
      <c r="D41" s="3">
        <v>116</v>
      </c>
      <c r="E41" s="13">
        <v>0</v>
      </c>
      <c r="F41" s="33">
        <v>0</v>
      </c>
      <c r="G41" s="34">
        <v>1</v>
      </c>
      <c r="H41" s="35">
        <v>0</v>
      </c>
      <c r="I41" s="36">
        <f t="shared" si="0"/>
        <v>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0"/>
      <c r="CB41" s="7">
        <v>30</v>
      </c>
      <c r="CC41" s="7" t="e">
        <f>#REF!</f>
        <v>#REF!</v>
      </c>
      <c r="CD41" s="7" t="e">
        <f>#REF!</f>
        <v>#REF!</v>
      </c>
      <c r="CE41" s="7" t="e">
        <f>#REF!</f>
        <v>#REF!</v>
      </c>
      <c r="CF41" s="8" t="e">
        <f>ROUND(#REF!,2)</f>
        <v>#REF!</v>
      </c>
      <c r="CH41" s="7" t="e">
        <f t="shared" si="1"/>
        <v>#REF!</v>
      </c>
      <c r="CJ41" s="8" t="e">
        <f t="shared" si="4"/>
        <v>#REF!</v>
      </c>
      <c r="CK41" s="7" t="e">
        <f t="shared" si="6"/>
        <v>#REF!</v>
      </c>
      <c r="CM41" s="7">
        <v>30</v>
      </c>
      <c r="CN41" s="7" t="e">
        <f t="shared" si="3"/>
        <v>#N/A</v>
      </c>
      <c r="CP41" s="7" t="e">
        <f t="shared" ca="1" si="7"/>
        <v>#REF!</v>
      </c>
      <c r="CQ41" s="7" t="e">
        <f t="shared" ca="1" si="7"/>
        <v>#REF!</v>
      </c>
      <c r="CR41" s="7" t="e">
        <f t="shared" ca="1" si="7"/>
        <v>#REF!</v>
      </c>
      <c r="CT41" s="10"/>
    </row>
    <row r="42" spans="2:98" s="7" customFormat="1" x14ac:dyDescent="0.3">
      <c r="B42" s="3">
        <v>32</v>
      </c>
      <c r="C42" s="9" t="s">
        <v>35</v>
      </c>
      <c r="D42" s="3">
        <v>106</v>
      </c>
      <c r="E42" s="13">
        <v>0</v>
      </c>
      <c r="F42" s="33">
        <v>0</v>
      </c>
      <c r="G42" s="34">
        <v>0</v>
      </c>
      <c r="H42" s="35">
        <v>0</v>
      </c>
      <c r="I42" s="36">
        <f t="shared" si="0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0"/>
      <c r="CB42" s="7">
        <v>31</v>
      </c>
      <c r="CC42" s="7" t="e">
        <f>#REF!</f>
        <v>#REF!</v>
      </c>
      <c r="CD42" s="7" t="e">
        <f>#REF!</f>
        <v>#REF!</v>
      </c>
      <c r="CE42" s="7" t="e">
        <f>#REF!</f>
        <v>#REF!</v>
      </c>
      <c r="CF42" s="8" t="e">
        <f>ROUND(#REF!,2)</f>
        <v>#REF!</v>
      </c>
      <c r="CH42" s="7" t="e">
        <f t="shared" si="1"/>
        <v>#REF!</v>
      </c>
      <c r="CJ42" s="8" t="e">
        <f t="shared" si="4"/>
        <v>#REF!</v>
      </c>
      <c r="CK42" s="7" t="e">
        <f t="shared" si="6"/>
        <v>#REF!</v>
      </c>
      <c r="CM42" s="7">
        <v>31</v>
      </c>
      <c r="CN42" s="7" t="e">
        <f t="shared" si="3"/>
        <v>#N/A</v>
      </c>
      <c r="CP42" s="7" t="e">
        <f t="shared" ca="1" si="7"/>
        <v>#REF!</v>
      </c>
      <c r="CQ42" s="7" t="e">
        <f t="shared" ca="1" si="7"/>
        <v>#REF!</v>
      </c>
      <c r="CR42" s="7" t="e">
        <f t="shared" ca="1" si="7"/>
        <v>#REF!</v>
      </c>
      <c r="CT42" s="10"/>
    </row>
    <row r="43" spans="2:98" s="7" customFormat="1" x14ac:dyDescent="0.3">
      <c r="B43" s="3">
        <v>33</v>
      </c>
      <c r="C43" s="9" t="s">
        <v>37</v>
      </c>
      <c r="D43" s="3">
        <v>114</v>
      </c>
      <c r="E43" s="13">
        <v>0</v>
      </c>
      <c r="F43" s="33">
        <v>0</v>
      </c>
      <c r="G43" s="34">
        <v>0</v>
      </c>
      <c r="H43" s="35">
        <v>0</v>
      </c>
      <c r="I43" s="36">
        <f t="shared" si="0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0"/>
      <c r="CB43" s="7">
        <v>32</v>
      </c>
      <c r="CC43" s="7" t="e">
        <f>#REF!</f>
        <v>#REF!</v>
      </c>
      <c r="CD43" s="7" t="e">
        <f>#REF!</f>
        <v>#REF!</v>
      </c>
      <c r="CE43" s="7" t="e">
        <f>#REF!</f>
        <v>#REF!</v>
      </c>
      <c r="CF43" s="8" t="e">
        <f>ROUND(#REF!,2)</f>
        <v>#REF!</v>
      </c>
      <c r="CH43" s="7" t="e">
        <f t="shared" si="1"/>
        <v>#REF!</v>
      </c>
      <c r="CJ43" s="8" t="e">
        <f t="shared" si="4"/>
        <v>#REF!</v>
      </c>
      <c r="CK43" s="7" t="e">
        <f t="shared" si="6"/>
        <v>#REF!</v>
      </c>
      <c r="CM43" s="7">
        <v>32</v>
      </c>
      <c r="CN43" s="7" t="e">
        <f t="shared" si="3"/>
        <v>#N/A</v>
      </c>
      <c r="CP43" s="7" t="e">
        <f t="shared" ca="1" si="7"/>
        <v>#REF!</v>
      </c>
      <c r="CQ43" s="7" t="e">
        <f t="shared" ca="1" si="7"/>
        <v>#REF!</v>
      </c>
      <c r="CR43" s="7" t="e">
        <f t="shared" ca="1" si="7"/>
        <v>#REF!</v>
      </c>
      <c r="CT43" s="10"/>
    </row>
    <row r="44" spans="2:98" s="7" customFormat="1" x14ac:dyDescent="0.3">
      <c r="B44" s="3">
        <v>34</v>
      </c>
      <c r="C44" s="9" t="s">
        <v>39</v>
      </c>
      <c r="D44" s="3">
        <v>119</v>
      </c>
      <c r="E44" s="13">
        <v>0</v>
      </c>
      <c r="F44" s="33">
        <v>0</v>
      </c>
      <c r="G44" s="34">
        <v>0</v>
      </c>
      <c r="H44" s="35">
        <v>0</v>
      </c>
      <c r="I44" s="36">
        <f t="shared" si="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0"/>
      <c r="CB44" s="7">
        <v>33</v>
      </c>
      <c r="CC44" s="7" t="e">
        <f>#REF!</f>
        <v>#REF!</v>
      </c>
      <c r="CD44" s="7" t="e">
        <f>#REF!</f>
        <v>#REF!</v>
      </c>
      <c r="CE44" s="7" t="e">
        <f>#REF!</f>
        <v>#REF!</v>
      </c>
      <c r="CF44" s="8" t="e">
        <f>ROUND(#REF!,2)</f>
        <v>#REF!</v>
      </c>
      <c r="CH44" s="7" t="e">
        <f t="shared" si="1"/>
        <v>#REF!</v>
      </c>
      <c r="CJ44" s="8" t="e">
        <f t="shared" si="4"/>
        <v>#REF!</v>
      </c>
      <c r="CK44" s="7" t="e">
        <f t="shared" si="6"/>
        <v>#REF!</v>
      </c>
      <c r="CM44" s="7">
        <v>33</v>
      </c>
      <c r="CN44" s="7" t="e">
        <f t="shared" si="3"/>
        <v>#N/A</v>
      </c>
      <c r="CP44" s="7" t="e">
        <f t="shared" ca="1" si="7"/>
        <v>#REF!</v>
      </c>
      <c r="CQ44" s="7" t="e">
        <f t="shared" ca="1" si="7"/>
        <v>#REF!</v>
      </c>
      <c r="CR44" s="7" t="e">
        <f t="shared" ca="1" si="7"/>
        <v>#REF!</v>
      </c>
      <c r="CT44" s="10"/>
    </row>
    <row r="45" spans="2:98" s="7" customFormat="1" ht="15" thickBot="1" x14ac:dyDescent="0.35">
      <c r="B45" s="3">
        <v>35</v>
      </c>
      <c r="C45" s="9" t="s">
        <v>40</v>
      </c>
      <c r="D45" s="3">
        <v>128</v>
      </c>
      <c r="E45" s="13">
        <v>0</v>
      </c>
      <c r="F45" s="33">
        <v>0</v>
      </c>
      <c r="G45" s="57">
        <v>0</v>
      </c>
      <c r="H45" s="58">
        <v>0</v>
      </c>
      <c r="I45" s="59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0"/>
      <c r="CB45" s="7">
        <v>34</v>
      </c>
      <c r="CC45" s="7" t="e">
        <f>#REF!</f>
        <v>#REF!</v>
      </c>
      <c r="CD45" s="7" t="e">
        <f>#REF!</f>
        <v>#REF!</v>
      </c>
      <c r="CE45" s="7" t="e">
        <f>#REF!</f>
        <v>#REF!</v>
      </c>
      <c r="CF45" s="8" t="e">
        <f>ROUND(#REF!,2)</f>
        <v>#REF!</v>
      </c>
      <c r="CH45" s="7" t="e">
        <f t="shared" si="1"/>
        <v>#REF!</v>
      </c>
      <c r="CJ45" s="8" t="e">
        <f t="shared" si="4"/>
        <v>#REF!</v>
      </c>
      <c r="CK45" s="7" t="e">
        <f t="shared" si="6"/>
        <v>#REF!</v>
      </c>
      <c r="CM45" s="7">
        <v>34</v>
      </c>
      <c r="CN45" s="7" t="e">
        <f t="shared" si="3"/>
        <v>#N/A</v>
      </c>
      <c r="CP45" s="7" t="e">
        <f t="shared" ca="1" si="7"/>
        <v>#REF!</v>
      </c>
      <c r="CQ45" s="7" t="e">
        <f t="shared" ca="1" si="7"/>
        <v>#REF!</v>
      </c>
      <c r="CR45" s="7" t="e">
        <f t="shared" ca="1" si="7"/>
        <v>#REF!</v>
      </c>
      <c r="CT45" s="10"/>
    </row>
  </sheetData>
  <sheetProtection selectLockedCells="1" selectUnlockedCells="1"/>
  <sortState ref="B11:I44">
    <sortCondition descending="1" ref="I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K37"/>
  <sheetViews>
    <sheetView zoomScale="90" zoomScaleNormal="90" workbookViewId="0">
      <selection activeCell="A2" sqref="A2"/>
    </sheetView>
  </sheetViews>
  <sheetFormatPr defaultColWidth="8.5546875" defaultRowHeight="14.4" x14ac:dyDescent="0.3"/>
  <cols>
    <col min="1" max="1" width="6.88671875" style="1" customWidth="1"/>
    <col min="2" max="2" width="6.5546875" style="2" customWidth="1"/>
    <col min="3" max="3" width="41.33203125" style="1" customWidth="1"/>
    <col min="4" max="4" width="8.5546875" style="2"/>
    <col min="5" max="8" width="12.109375" style="2" customWidth="1"/>
    <col min="9" max="9" width="19.33203125" style="2" customWidth="1"/>
    <col min="10" max="68" width="9.5546875" style="1" customWidth="1"/>
    <col min="69" max="69" width="11" style="10" customWidth="1"/>
    <col min="70" max="88" width="11" style="7" hidden="1" customWidth="1"/>
    <col min="89" max="89" width="11" style="10" customWidth="1"/>
    <col min="90" max="93" width="9.6640625" style="1" customWidth="1"/>
    <col min="94" max="16384" width="8.5546875" style="1"/>
  </cols>
  <sheetData>
    <row r="5" spans="2:87" ht="15" customHeight="1" x14ac:dyDescent="0.3"/>
    <row r="6" spans="2:87" ht="15" customHeight="1" x14ac:dyDescent="0.3"/>
    <row r="7" spans="2:87" ht="21" x14ac:dyDescent="0.4">
      <c r="C7" s="5" t="s">
        <v>41</v>
      </c>
    </row>
    <row r="8" spans="2:87" ht="15.6" x14ac:dyDescent="0.3">
      <c r="C8" s="4" t="s">
        <v>50</v>
      </c>
      <c r="D8" s="4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2" thickBot="1" x14ac:dyDescent="0.35">
      <c r="C9" s="4"/>
      <c r="D9" s="4"/>
      <c r="CG9" s="7" t="s">
        <v>3</v>
      </c>
      <c r="CH9" s="7" t="s">
        <v>5</v>
      </c>
      <c r="CI9" s="7" t="s">
        <v>4</v>
      </c>
    </row>
    <row r="10" spans="2:87" ht="56.25" customHeight="1" x14ac:dyDescent="0.3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T10" s="7" t="str">
        <f>'[1]QUALIF MIDDLE REZ'!B11</f>
        <v>Name Surname</v>
      </c>
      <c r="BU10" s="7" t="str">
        <f>'[1]QUALIF MIDDLE REZ'!C11</f>
        <v>Car</v>
      </c>
      <c r="BV10" s="7" t="str">
        <f>'[1]QUALIF MIDDLE REZ'!D11</f>
        <v>SaRt No</v>
      </c>
      <c r="BW10" s="7" t="str">
        <f>'[1]QUALIF MIDDLE REZ'!H11</f>
        <v>FINAL</v>
      </c>
    </row>
    <row r="11" spans="2:87" x14ac:dyDescent="0.3">
      <c r="B11" s="3">
        <v>1</v>
      </c>
      <c r="C11" s="9" t="str">
        <f>'[1]QUALIF MIDDLE REZ'!B15</f>
        <v xml:space="preserve">Aurimas Vaškelis </v>
      </c>
      <c r="D11" s="3">
        <f>'[1]QUALIF MIDDLE REZ'!D15</f>
        <v>127</v>
      </c>
      <c r="E11" s="62">
        <f>'[1]QUALIF MIDDLE REZ'!H15</f>
        <v>78</v>
      </c>
      <c r="F11" s="33">
        <v>1</v>
      </c>
      <c r="G11" s="34">
        <v>4</v>
      </c>
      <c r="H11" s="35">
        <v>100</v>
      </c>
      <c r="I11" s="36">
        <f t="shared" ref="I11:I37" si="0">SUM(G11:H11)</f>
        <v>104</v>
      </c>
      <c r="BS11" s="7">
        <v>1</v>
      </c>
      <c r="BT11" s="7" t="str">
        <f>'[1]QUALIF MIDDLE REZ'!B12</f>
        <v xml:space="preserve">Arūnas Černevičius </v>
      </c>
      <c r="BU11" s="7" t="str">
        <f>'[1]QUALIF MIDDLE REZ'!C12</f>
        <v xml:space="preserve">BMW e36 </v>
      </c>
      <c r="BV11" s="7">
        <f>'[1]QUALIF MIDDLE REZ'!D12</f>
        <v>119</v>
      </c>
      <c r="BW11" s="8">
        <f>ROUND('[1]QUALIF MIDDLE REZ'!H12,2)</f>
        <v>92</v>
      </c>
      <c r="BY11" s="7">
        <f t="shared" ref="BY11:BY37" si="1">RANK(BW11,$BW$11:$BW$37,0)</f>
        <v>1</v>
      </c>
      <c r="CA11" s="8">
        <f>BW11*1000000-BV11</f>
        <v>91999881</v>
      </c>
      <c r="CB11" s="7">
        <f t="shared" ref="CB11:CB23" si="2">RANK(CA11,$CA$11:$CA$37,0)</f>
        <v>1</v>
      </c>
      <c r="CD11" s="7">
        <v>1</v>
      </c>
      <c r="CE11" s="7">
        <f t="shared" ref="CE11:CE37" si="3">MATCH(CD11,CB:CB,0)</f>
        <v>11</v>
      </c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x14ac:dyDescent="0.3">
      <c r="B12" s="3">
        <v>2</v>
      </c>
      <c r="C12" s="9" t="str">
        <f>'[1]QUALIF MIDDLE REZ'!B18</f>
        <v xml:space="preserve"> Igor Martynov </v>
      </c>
      <c r="D12" s="3">
        <f>'[1]QUALIF MIDDLE REZ'!D18</f>
        <v>126</v>
      </c>
      <c r="E12" s="13">
        <f>'[1]QUALIF MIDDLE REZ'!H18</f>
        <v>64.5</v>
      </c>
      <c r="F12" s="33">
        <v>2</v>
      </c>
      <c r="G12" s="34">
        <v>2</v>
      </c>
      <c r="H12" s="35">
        <v>88</v>
      </c>
      <c r="I12" s="36">
        <f t="shared" si="0"/>
        <v>90</v>
      </c>
      <c r="BS12" s="7">
        <v>2</v>
      </c>
      <c r="BT12" s="7" t="str">
        <f>'[1]QUALIF MIDDLE REZ'!B13</f>
        <v xml:space="preserve">Norbe Daunoravičius </v>
      </c>
      <c r="BU12" s="7" t="str">
        <f>'[1]QUALIF MIDDLE REZ'!C13</f>
        <v xml:space="preserve">BMW e30 </v>
      </c>
      <c r="BV12" s="7">
        <f>'[1]QUALIF MIDDLE REZ'!D13</f>
        <v>113</v>
      </c>
      <c r="BW12" s="8">
        <f>ROUND('[1]QUALIF MIDDLE REZ'!H13,2)</f>
        <v>88.5</v>
      </c>
      <c r="BY12" s="7">
        <f t="shared" si="1"/>
        <v>2</v>
      </c>
      <c r="CA12" s="8">
        <f t="shared" ref="CA12:CA37" si="4">BW12*1000000-BV12</f>
        <v>88499887</v>
      </c>
      <c r="CB12" s="7">
        <f t="shared" si="2"/>
        <v>2</v>
      </c>
      <c r="CD12" s="7">
        <v>2</v>
      </c>
      <c r="CE12" s="7">
        <f t="shared" si="3"/>
        <v>12</v>
      </c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x14ac:dyDescent="0.3">
      <c r="B13" s="3">
        <v>3</v>
      </c>
      <c r="C13" s="9" t="str">
        <f>'[1]QUALIF MIDDLE REZ'!B20</f>
        <v xml:space="preserve">Ignas Daunoravičius </v>
      </c>
      <c r="D13" s="3">
        <f>'[1]QUALIF MIDDLE REZ'!D20</f>
        <v>134</v>
      </c>
      <c r="E13" s="13">
        <f>'[1]QUALIF MIDDLE REZ'!H20</f>
        <v>61</v>
      </c>
      <c r="F13" s="33">
        <v>3</v>
      </c>
      <c r="G13" s="34">
        <v>2</v>
      </c>
      <c r="H13" s="35">
        <v>78</v>
      </c>
      <c r="I13" s="36">
        <f t="shared" si="0"/>
        <v>80</v>
      </c>
      <c r="BS13" s="7">
        <v>3</v>
      </c>
      <c r="BT13" s="7" t="str">
        <f>'[1]QUALIF MIDDLE REZ'!B14</f>
        <v xml:space="preserve">Artūras Ravluškevičius </v>
      </c>
      <c r="BU13" s="7" t="str">
        <f>'[1]QUALIF MIDDLE REZ'!C14</f>
        <v xml:space="preserve">BMW e36 </v>
      </c>
      <c r="BV13" s="7">
        <f>'[1]QUALIF MIDDLE REZ'!D14</f>
        <v>109</v>
      </c>
      <c r="BW13" s="8">
        <f>ROUND('[1]QUALIF MIDDLE REZ'!H14,2)</f>
        <v>78</v>
      </c>
      <c r="BY13" s="7">
        <f t="shared" si="1"/>
        <v>3</v>
      </c>
      <c r="CA13" s="8">
        <f t="shared" si="4"/>
        <v>77999891</v>
      </c>
      <c r="CB13" s="7">
        <f t="shared" si="2"/>
        <v>3</v>
      </c>
      <c r="CD13" s="7">
        <v>3</v>
      </c>
      <c r="CE13" s="7">
        <f t="shared" si="3"/>
        <v>13</v>
      </c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x14ac:dyDescent="0.3">
      <c r="B14" s="3">
        <v>4</v>
      </c>
      <c r="C14" s="9" t="str">
        <f>'[1]QUALIF MIDDLE REZ'!B17</f>
        <v xml:space="preserve"> Lukas Garalevicius </v>
      </c>
      <c r="D14" s="3">
        <f>'[1]QUALIF MIDDLE REZ'!D17</f>
        <v>122</v>
      </c>
      <c r="E14" s="13">
        <f>'[1]QUALIF MIDDLE REZ'!H17</f>
        <v>66</v>
      </c>
      <c r="F14" s="33">
        <v>4</v>
      </c>
      <c r="G14" s="34">
        <v>2</v>
      </c>
      <c r="H14" s="35">
        <v>69</v>
      </c>
      <c r="I14" s="36">
        <f t="shared" si="0"/>
        <v>71</v>
      </c>
      <c r="BS14" s="7">
        <v>4</v>
      </c>
      <c r="BT14" s="7" t="str">
        <f>'[1]QUALIF MIDDLE REZ'!B15</f>
        <v xml:space="preserve">Aurimas Vaškelis </v>
      </c>
      <c r="BU14" s="7" t="str">
        <f>'[1]QUALIF MIDDLE REZ'!C15</f>
        <v xml:space="preserve">BMW e30 </v>
      </c>
      <c r="BV14" s="7">
        <f>'[1]QUALIF MIDDLE REZ'!D15</f>
        <v>127</v>
      </c>
      <c r="BW14" s="8">
        <f>ROUND('[1]QUALIF MIDDLE REZ'!H15,2)</f>
        <v>78</v>
      </c>
      <c r="BY14" s="7">
        <f t="shared" si="1"/>
        <v>3</v>
      </c>
      <c r="CA14" s="8">
        <f t="shared" si="4"/>
        <v>77999873</v>
      </c>
      <c r="CB14" s="7">
        <f t="shared" si="2"/>
        <v>4</v>
      </c>
      <c r="CD14" s="7">
        <v>4</v>
      </c>
      <c r="CE14" s="7">
        <f t="shared" si="3"/>
        <v>14</v>
      </c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x14ac:dyDescent="0.3">
      <c r="B15" s="3">
        <v>5</v>
      </c>
      <c r="C15" s="9" t="str">
        <f>'[1]QUALIF MIDDLE REZ'!B12</f>
        <v xml:space="preserve">Arūnas Černevičius </v>
      </c>
      <c r="D15" s="3">
        <f>'[1]QUALIF MIDDLE REZ'!D12</f>
        <v>119</v>
      </c>
      <c r="E15" s="13">
        <f>'[1]QUALIF MIDDLE REZ'!H12</f>
        <v>92</v>
      </c>
      <c r="F15" s="33">
        <v>5</v>
      </c>
      <c r="G15" s="34">
        <v>10</v>
      </c>
      <c r="H15" s="35">
        <v>60</v>
      </c>
      <c r="I15" s="36">
        <f t="shared" si="0"/>
        <v>70</v>
      </c>
      <c r="BS15" s="7">
        <v>5</v>
      </c>
      <c r="BT15" s="7" t="str">
        <f>'[1]QUALIF MIDDLE REZ'!B16</f>
        <v xml:space="preserve">Benediktas Čirba </v>
      </c>
      <c r="BU15" s="7" t="str">
        <f>'[1]QUALIF MIDDLE REZ'!C16</f>
        <v xml:space="preserve">Nissan S14 </v>
      </c>
      <c r="BV15" s="7">
        <f>'[1]QUALIF MIDDLE REZ'!D16</f>
        <v>103</v>
      </c>
      <c r="BW15" s="8">
        <f>ROUND('[1]QUALIF MIDDLE REZ'!H16,2)</f>
        <v>70.5</v>
      </c>
      <c r="BY15" s="7">
        <f t="shared" si="1"/>
        <v>5</v>
      </c>
      <c r="CA15" s="8">
        <f t="shared" si="4"/>
        <v>70499897</v>
      </c>
      <c r="CB15" s="7">
        <f t="shared" si="2"/>
        <v>5</v>
      </c>
      <c r="CD15" s="7">
        <v>5</v>
      </c>
      <c r="CE15" s="7">
        <f t="shared" si="3"/>
        <v>15</v>
      </c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x14ac:dyDescent="0.3">
      <c r="B16" s="3">
        <v>6</v>
      </c>
      <c r="C16" s="9" t="str">
        <f>'[1]QUALIF MIDDLE REZ'!B13</f>
        <v xml:space="preserve">Norbe Daunoravičius </v>
      </c>
      <c r="D16" s="3">
        <f>'[1]QUALIF MIDDLE REZ'!D13</f>
        <v>113</v>
      </c>
      <c r="E16" s="13">
        <f>'[1]QUALIF MIDDLE REZ'!H13</f>
        <v>88.5</v>
      </c>
      <c r="F16" s="33">
        <v>6</v>
      </c>
      <c r="G16" s="34">
        <v>8</v>
      </c>
      <c r="H16" s="35">
        <v>60</v>
      </c>
      <c r="I16" s="36">
        <f t="shared" si="0"/>
        <v>68</v>
      </c>
      <c r="BS16" s="7">
        <v>6</v>
      </c>
      <c r="BT16" s="7" t="str">
        <f>'[1]QUALIF MIDDLE REZ'!B17</f>
        <v xml:space="preserve"> Lukas Garalevicius </v>
      </c>
      <c r="BU16" s="7" t="str">
        <f>'[1]QUALIF MIDDLE REZ'!C17</f>
        <v xml:space="preserve">Nissan Turbo </v>
      </c>
      <c r="BV16" s="7">
        <f>'[1]QUALIF MIDDLE REZ'!D17</f>
        <v>122</v>
      </c>
      <c r="BW16" s="8">
        <f>ROUND('[1]QUALIF MIDDLE REZ'!H17,2)</f>
        <v>66</v>
      </c>
      <c r="BY16" s="7">
        <f t="shared" si="1"/>
        <v>6</v>
      </c>
      <c r="CA16" s="8">
        <f t="shared" si="4"/>
        <v>65999878</v>
      </c>
      <c r="CB16" s="7">
        <f t="shared" si="2"/>
        <v>6</v>
      </c>
      <c r="CD16" s="7">
        <v>6</v>
      </c>
      <c r="CE16" s="7">
        <f t="shared" si="3"/>
        <v>16</v>
      </c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x14ac:dyDescent="0.3">
      <c r="B17" s="3">
        <v>7</v>
      </c>
      <c r="C17" s="9" t="str">
        <f>'[1]QUALIF MIDDLE REZ'!B14</f>
        <v xml:space="preserve">Artūras Ravluškevičius </v>
      </c>
      <c r="D17" s="3">
        <f>'[1]QUALIF MIDDLE REZ'!D14</f>
        <v>109</v>
      </c>
      <c r="E17" s="62">
        <f>'[1]QUALIF MIDDLE REZ'!H14</f>
        <v>78</v>
      </c>
      <c r="F17" s="33">
        <v>7</v>
      </c>
      <c r="G17" s="34">
        <v>6</v>
      </c>
      <c r="H17" s="35">
        <v>60</v>
      </c>
      <c r="I17" s="36">
        <f t="shared" si="0"/>
        <v>66</v>
      </c>
      <c r="BS17" s="7">
        <v>7</v>
      </c>
      <c r="BT17" s="7" t="str">
        <f>'[1]QUALIF MIDDLE REZ'!B18</f>
        <v xml:space="preserve"> Igor Martynov </v>
      </c>
      <c r="BU17" s="7" t="str">
        <f>'[1]QUALIF MIDDLE REZ'!C18</f>
        <v xml:space="preserve">Bmw 340 </v>
      </c>
      <c r="BV17" s="7">
        <f>'[1]QUALIF MIDDLE REZ'!D18</f>
        <v>126</v>
      </c>
      <c r="BW17" s="8">
        <f>ROUND('[1]QUALIF MIDDLE REZ'!H18,2)</f>
        <v>64.5</v>
      </c>
      <c r="BY17" s="7">
        <f t="shared" si="1"/>
        <v>7</v>
      </c>
      <c r="CA17" s="8">
        <f t="shared" si="4"/>
        <v>64499874</v>
      </c>
      <c r="CB17" s="7">
        <f t="shared" si="2"/>
        <v>7</v>
      </c>
      <c r="CD17" s="7">
        <v>7</v>
      </c>
      <c r="CE17" s="7">
        <f t="shared" si="3"/>
        <v>17</v>
      </c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x14ac:dyDescent="0.3">
      <c r="B18" s="3">
        <v>8</v>
      </c>
      <c r="C18" s="9" t="str">
        <f>'[1]QUALIF MIDDLE REZ'!B16</f>
        <v xml:space="preserve">Benediktas Čirba </v>
      </c>
      <c r="D18" s="3">
        <f>'[1]QUALIF MIDDLE REZ'!D16</f>
        <v>103</v>
      </c>
      <c r="E18" s="13">
        <f>'[1]QUALIF MIDDLE REZ'!H16</f>
        <v>70.5</v>
      </c>
      <c r="F18" s="33">
        <v>8</v>
      </c>
      <c r="G18" s="34">
        <v>3</v>
      </c>
      <c r="H18" s="35">
        <v>60</v>
      </c>
      <c r="I18" s="36">
        <f t="shared" si="0"/>
        <v>63</v>
      </c>
      <c r="BS18" s="7">
        <v>8</v>
      </c>
      <c r="BT18" s="7" t="str">
        <f>'[1]QUALIF MIDDLE REZ'!B19</f>
        <v xml:space="preserve"> Arnas Dyburis </v>
      </c>
      <c r="BU18" s="7" t="str">
        <f>'[1]QUALIF MIDDLE REZ'!C19</f>
        <v xml:space="preserve">Nissan 180sx </v>
      </c>
      <c r="BV18" s="7">
        <f>'[1]QUALIF MIDDLE REZ'!D19</f>
        <v>104</v>
      </c>
      <c r="BW18" s="8">
        <f>ROUND('[1]QUALIF MIDDLE REZ'!H19,2)</f>
        <v>61.5</v>
      </c>
      <c r="BY18" s="7">
        <f t="shared" si="1"/>
        <v>8</v>
      </c>
      <c r="CA18" s="8">
        <f t="shared" si="4"/>
        <v>61499896</v>
      </c>
      <c r="CB18" s="7">
        <f t="shared" si="2"/>
        <v>8</v>
      </c>
      <c r="CD18" s="7">
        <v>8</v>
      </c>
      <c r="CE18" s="7">
        <f t="shared" si="3"/>
        <v>18</v>
      </c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x14ac:dyDescent="0.3">
      <c r="B19" s="3">
        <v>9</v>
      </c>
      <c r="C19" s="9" t="str">
        <f>'[1]QUALIF MIDDLE REZ'!B19</f>
        <v xml:space="preserve"> Arnas Dyburis </v>
      </c>
      <c r="D19" s="3">
        <f>'[1]QUALIF MIDDLE REZ'!D19</f>
        <v>104</v>
      </c>
      <c r="E19" s="13">
        <f>'[1]QUALIF MIDDLE REZ'!H19</f>
        <v>61.5</v>
      </c>
      <c r="F19" s="33">
        <v>9</v>
      </c>
      <c r="G19" s="34">
        <v>2</v>
      </c>
      <c r="H19" s="35">
        <v>50</v>
      </c>
      <c r="I19" s="36">
        <f t="shared" si="0"/>
        <v>52</v>
      </c>
      <c r="BS19" s="7">
        <v>9</v>
      </c>
      <c r="BT19" s="7" t="str">
        <f>'[1]QUALIF MIDDLE REZ'!B20</f>
        <v xml:space="preserve">Ignas Daunoravičius </v>
      </c>
      <c r="BU19" s="7" t="str">
        <f>'[1]QUALIF MIDDLE REZ'!C20</f>
        <v xml:space="preserve">BMW e30 </v>
      </c>
      <c r="BV19" s="7">
        <f>'[1]QUALIF MIDDLE REZ'!D20</f>
        <v>134</v>
      </c>
      <c r="BW19" s="8">
        <f>ROUND('[1]QUALIF MIDDLE REZ'!H20,2)</f>
        <v>61</v>
      </c>
      <c r="BY19" s="7">
        <f t="shared" si="1"/>
        <v>9</v>
      </c>
      <c r="CA19" s="8">
        <f t="shared" si="4"/>
        <v>60999866</v>
      </c>
      <c r="CB19" s="7">
        <f t="shared" si="2"/>
        <v>9</v>
      </c>
      <c r="CD19" s="7">
        <v>9</v>
      </c>
      <c r="CE19" s="7">
        <f t="shared" si="3"/>
        <v>19</v>
      </c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x14ac:dyDescent="0.3">
      <c r="B20" s="3">
        <v>10</v>
      </c>
      <c r="C20" s="9" t="str">
        <f>'[1]QUALIF MIDDLE REZ'!B21</f>
        <v xml:space="preserve">Valdas Vindžigelskis </v>
      </c>
      <c r="D20" s="3">
        <f>'[1]QUALIF MIDDLE REZ'!D21</f>
        <v>136</v>
      </c>
      <c r="E20" s="13">
        <f>'[1]QUALIF MIDDLE REZ'!H21</f>
        <v>53.5</v>
      </c>
      <c r="F20" s="33">
        <v>10</v>
      </c>
      <c r="G20" s="34">
        <v>2</v>
      </c>
      <c r="H20" s="35">
        <v>50</v>
      </c>
      <c r="I20" s="36">
        <f t="shared" si="0"/>
        <v>52</v>
      </c>
      <c r="BS20" s="7">
        <v>10</v>
      </c>
      <c r="BT20" s="7" t="str">
        <f>'[1]QUALIF MIDDLE REZ'!B21</f>
        <v xml:space="preserve">Valdas Vindžigelskis </v>
      </c>
      <c r="BU20" s="7" t="str">
        <f>'[1]QUALIF MIDDLE REZ'!C21</f>
        <v>BMW e30</v>
      </c>
      <c r="BV20" s="7">
        <f>'[1]QUALIF MIDDLE REZ'!D21</f>
        <v>136</v>
      </c>
      <c r="BW20" s="8">
        <f>ROUND('[1]QUALIF MIDDLE REZ'!H21,2)</f>
        <v>53.5</v>
      </c>
      <c r="BY20" s="7">
        <f t="shared" si="1"/>
        <v>10</v>
      </c>
      <c r="CA20" s="8">
        <f t="shared" si="4"/>
        <v>53499864</v>
      </c>
      <c r="CB20" s="7">
        <f t="shared" si="2"/>
        <v>10</v>
      </c>
      <c r="CD20" s="7">
        <v>10</v>
      </c>
      <c r="CE20" s="7">
        <f t="shared" si="3"/>
        <v>20</v>
      </c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x14ac:dyDescent="0.3">
      <c r="B21" s="3">
        <v>11</v>
      </c>
      <c r="C21" s="9" t="str">
        <f>'[1]QUALIF MIDDLE REZ'!B22</f>
        <v xml:space="preserve"> Justinas Pečiukonis </v>
      </c>
      <c r="D21" s="3">
        <f>'[1]QUALIF MIDDLE REZ'!D22</f>
        <v>111</v>
      </c>
      <c r="E21" s="13">
        <f>'[1]QUALIF MIDDLE REZ'!H22</f>
        <v>51.5</v>
      </c>
      <c r="F21" s="33">
        <v>11</v>
      </c>
      <c r="G21" s="34">
        <v>2</v>
      </c>
      <c r="H21" s="35">
        <v>50</v>
      </c>
      <c r="I21" s="36">
        <f t="shared" si="0"/>
        <v>52</v>
      </c>
      <c r="BS21" s="7">
        <v>11</v>
      </c>
      <c r="BT21" s="7" t="str">
        <f>'[1]QUALIF MIDDLE REZ'!B22</f>
        <v xml:space="preserve"> Justinas Pečiukonis </v>
      </c>
      <c r="BU21" s="7" t="str">
        <f>'[1]QUALIF MIDDLE REZ'!C22</f>
        <v xml:space="preserve">Bmw E30 330i </v>
      </c>
      <c r="BV21" s="7">
        <f>'[1]QUALIF MIDDLE REZ'!D22</f>
        <v>111</v>
      </c>
      <c r="BW21" s="8">
        <f>ROUND('[1]QUALIF MIDDLE REZ'!H22,2)</f>
        <v>51.5</v>
      </c>
      <c r="BY21" s="7">
        <f t="shared" si="1"/>
        <v>11</v>
      </c>
      <c r="CA21" s="8">
        <f t="shared" si="4"/>
        <v>51499889</v>
      </c>
      <c r="CB21" s="7">
        <f t="shared" si="2"/>
        <v>11</v>
      </c>
      <c r="CD21" s="7">
        <v>11</v>
      </c>
      <c r="CE21" s="7">
        <f t="shared" si="3"/>
        <v>21</v>
      </c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x14ac:dyDescent="0.3">
      <c r="B22" s="3">
        <v>12</v>
      </c>
      <c r="C22" s="9" t="str">
        <f>'[1]QUALIF MIDDLE REZ'!B23</f>
        <v xml:space="preserve"> Ignas Klimavičius </v>
      </c>
      <c r="D22" s="3">
        <f>'[1]QUALIF MIDDLE REZ'!D23</f>
        <v>130</v>
      </c>
      <c r="E22" s="13">
        <f>'[1]QUALIF MIDDLE REZ'!H23</f>
        <v>44</v>
      </c>
      <c r="F22" s="33">
        <v>12</v>
      </c>
      <c r="G22" s="34">
        <v>2</v>
      </c>
      <c r="H22" s="35">
        <v>50</v>
      </c>
      <c r="I22" s="36">
        <f t="shared" si="0"/>
        <v>52</v>
      </c>
      <c r="BS22" s="7">
        <v>12</v>
      </c>
      <c r="BT22" s="7" t="str">
        <f>'[1]QUALIF MIDDLE REZ'!B23</f>
        <v xml:space="preserve"> Ignas Klimavičius </v>
      </c>
      <c r="BU22" s="7" t="str">
        <f>'[1]QUALIF MIDDLE REZ'!C23</f>
        <v xml:space="preserve">BMW E30 </v>
      </c>
      <c r="BV22" s="7">
        <f>'[1]QUALIF MIDDLE REZ'!D23</f>
        <v>130</v>
      </c>
      <c r="BW22" s="8">
        <f>ROUND('[1]QUALIF MIDDLE REZ'!H23,2)</f>
        <v>44</v>
      </c>
      <c r="BY22" s="7">
        <f t="shared" si="1"/>
        <v>12</v>
      </c>
      <c r="CA22" s="8">
        <f t="shared" si="4"/>
        <v>43999870</v>
      </c>
      <c r="CB22" s="7">
        <f t="shared" si="2"/>
        <v>12</v>
      </c>
      <c r="CD22" s="7">
        <v>12</v>
      </c>
      <c r="CE22" s="7">
        <f t="shared" si="3"/>
        <v>22</v>
      </c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x14ac:dyDescent="0.3">
      <c r="B23" s="3">
        <v>13</v>
      </c>
      <c r="C23" s="9" t="str">
        <f>'[1]QUALIF MIDDLE REZ'!B24</f>
        <v xml:space="preserve">Robert Lisovskij </v>
      </c>
      <c r="D23" s="3">
        <f>'[1]QUALIF MIDDLE REZ'!D24</f>
        <v>105</v>
      </c>
      <c r="E23" s="13">
        <f>'[1]QUALIF MIDDLE REZ'!H24</f>
        <v>42</v>
      </c>
      <c r="F23" s="33">
        <v>13</v>
      </c>
      <c r="G23" s="34">
        <v>2</v>
      </c>
      <c r="H23" s="35">
        <v>50</v>
      </c>
      <c r="I23" s="36">
        <f t="shared" si="0"/>
        <v>52</v>
      </c>
      <c r="BS23" s="7">
        <v>13</v>
      </c>
      <c r="BT23" s="7" t="str">
        <f>'[1]QUALIF MIDDLE REZ'!B24</f>
        <v xml:space="preserve">Robert Lisovskij </v>
      </c>
      <c r="BU23" s="7" t="str">
        <f>'[1]QUALIF MIDDLE REZ'!C24</f>
        <v>Ford Sierra </v>
      </c>
      <c r="BV23" s="7">
        <f>'[1]QUALIF MIDDLE REZ'!D24</f>
        <v>105</v>
      </c>
      <c r="BW23" s="8">
        <f>ROUND('[1]QUALIF MIDDLE REZ'!H24,2)</f>
        <v>42</v>
      </c>
      <c r="BY23" s="7">
        <f t="shared" si="1"/>
        <v>13</v>
      </c>
      <c r="CA23" s="8">
        <f t="shared" si="4"/>
        <v>41999895</v>
      </c>
      <c r="CB23" s="7">
        <f t="shared" si="2"/>
        <v>13</v>
      </c>
      <c r="CD23" s="7">
        <v>13</v>
      </c>
      <c r="CE23" s="7">
        <f t="shared" si="3"/>
        <v>23</v>
      </c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x14ac:dyDescent="0.3">
      <c r="B24" s="3">
        <v>14</v>
      </c>
      <c r="C24" s="9" t="str">
        <f>'[1]QUALIF MIDDLE REZ'!B25</f>
        <v xml:space="preserve">Andrius Poška </v>
      </c>
      <c r="D24" s="3">
        <f>'[1]QUALIF MIDDLE REZ'!D25</f>
        <v>101</v>
      </c>
      <c r="E24" s="13">
        <f>'[1]QUALIF MIDDLE REZ'!H25</f>
        <v>41</v>
      </c>
      <c r="F24" s="33">
        <v>14</v>
      </c>
      <c r="G24" s="34">
        <v>2</v>
      </c>
      <c r="H24" s="35">
        <v>50</v>
      </c>
      <c r="I24" s="36">
        <f t="shared" si="0"/>
        <v>52</v>
      </c>
      <c r="BS24" s="7">
        <v>14</v>
      </c>
      <c r="BT24" s="7" t="str">
        <f>'[1]QUALIF MIDDLE REZ'!B25</f>
        <v xml:space="preserve">Andrius Poška </v>
      </c>
      <c r="BU24" s="7" t="str">
        <f>'[1]QUALIF MIDDLE REZ'!C25</f>
        <v xml:space="preserve">BMW 340 </v>
      </c>
      <c r="BV24" s="7">
        <f>'[1]QUALIF MIDDLE REZ'!D25</f>
        <v>101</v>
      </c>
      <c r="BW24" s="8">
        <f>ROUND('[1]QUALIF MIDDLE REZ'!H25,2)</f>
        <v>41</v>
      </c>
      <c r="BY24" s="7">
        <f t="shared" si="1"/>
        <v>14</v>
      </c>
      <c r="CA24" s="8">
        <f t="shared" si="4"/>
        <v>40999899</v>
      </c>
      <c r="CB24" s="7">
        <f t="shared" ref="CB24:CB37" si="6">RANK(CA24,$CA$11:$CA$37)</f>
        <v>14</v>
      </c>
      <c r="CD24" s="7">
        <v>14</v>
      </c>
      <c r="CE24" s="7">
        <f t="shared" si="3"/>
        <v>24</v>
      </c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x14ac:dyDescent="0.3">
      <c r="B25" s="3">
        <v>15</v>
      </c>
      <c r="C25" s="9" t="str">
        <f>'[1]QUALIF MIDDLE REZ'!B26</f>
        <v xml:space="preserve">Egidijus Pečiukonis </v>
      </c>
      <c r="D25" s="3">
        <f>'[1]QUALIF MIDDLE REZ'!D26</f>
        <v>114</v>
      </c>
      <c r="E25" s="13">
        <f>'[1]QUALIF MIDDLE REZ'!H26</f>
        <v>36.5</v>
      </c>
      <c r="F25" s="37">
        <v>15</v>
      </c>
      <c r="G25" s="38">
        <v>2</v>
      </c>
      <c r="H25" s="39">
        <v>50</v>
      </c>
      <c r="I25" s="40">
        <f t="shared" si="0"/>
        <v>52</v>
      </c>
      <c r="BS25" s="7">
        <v>15</v>
      </c>
      <c r="BT25" s="7" t="str">
        <f>'[1]QUALIF MIDDLE REZ'!B26</f>
        <v xml:space="preserve">Egidijus Pečiukonis </v>
      </c>
      <c r="BU25" s="7" t="str">
        <f>'[1]QUALIF MIDDLE REZ'!C26</f>
        <v xml:space="preserve">Bmw E30 344 </v>
      </c>
      <c r="BV25" s="7">
        <f>'[1]QUALIF MIDDLE REZ'!D26</f>
        <v>114</v>
      </c>
      <c r="BW25" s="8">
        <f>ROUND('[1]QUALIF MIDDLE REZ'!H26,2)</f>
        <v>36.5</v>
      </c>
      <c r="BY25" s="7">
        <f t="shared" si="1"/>
        <v>15</v>
      </c>
      <c r="CA25" s="8">
        <f t="shared" si="4"/>
        <v>36499886</v>
      </c>
      <c r="CB25" s="7">
        <f t="shared" si="6"/>
        <v>15</v>
      </c>
      <c r="CD25" s="7">
        <v>15</v>
      </c>
      <c r="CE25" s="7">
        <f t="shared" si="3"/>
        <v>25</v>
      </c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x14ac:dyDescent="0.3">
      <c r="B26" s="3">
        <v>16</v>
      </c>
      <c r="C26" s="9" t="str">
        <f>'[1]QUALIF MIDDLE REZ'!B27</f>
        <v xml:space="preserve"> Silvestras Bieliauskas</v>
      </c>
      <c r="D26" s="3">
        <f>'[1]QUALIF MIDDLE REZ'!D27</f>
        <v>116</v>
      </c>
      <c r="E26" s="13">
        <f>'[1]QUALIF MIDDLE REZ'!H27</f>
        <v>33.5</v>
      </c>
      <c r="F26" s="41">
        <v>16</v>
      </c>
      <c r="G26" s="42">
        <v>2</v>
      </c>
      <c r="H26" s="43">
        <v>50</v>
      </c>
      <c r="I26" s="44">
        <f t="shared" si="0"/>
        <v>52</v>
      </c>
      <c r="BS26" s="7">
        <v>16</v>
      </c>
      <c r="BT26" s="7" t="str">
        <f>'[1]QUALIF MIDDLE REZ'!B27</f>
        <v xml:space="preserve"> Silvestras Bieliauskas</v>
      </c>
      <c r="BU26" s="7" t="str">
        <f>'[1]QUALIF MIDDLE REZ'!C27</f>
        <v>Bmw 340</v>
      </c>
      <c r="BV26" s="7">
        <f>'[1]QUALIF MIDDLE REZ'!D27</f>
        <v>116</v>
      </c>
      <c r="BW26" s="8">
        <f>ROUND('[1]QUALIF MIDDLE REZ'!H27,2)</f>
        <v>33.5</v>
      </c>
      <c r="BY26" s="7">
        <f t="shared" si="1"/>
        <v>16</v>
      </c>
      <c r="CA26" s="8">
        <f t="shared" si="4"/>
        <v>33499884</v>
      </c>
      <c r="CB26" s="7">
        <f t="shared" si="6"/>
        <v>16</v>
      </c>
      <c r="CD26" s="7">
        <v>16</v>
      </c>
      <c r="CE26" s="7">
        <f t="shared" si="3"/>
        <v>26</v>
      </c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x14ac:dyDescent="0.3">
      <c r="B27" s="3">
        <v>17</v>
      </c>
      <c r="C27" s="9" t="str">
        <f>'[1]QUALIF MIDDLE REZ'!B28</f>
        <v xml:space="preserve"> Aurimas Janeika </v>
      </c>
      <c r="D27" s="14">
        <f>'[2]QUALIF MIDDLE REZ'!D28</f>
        <v>115</v>
      </c>
      <c r="E27" s="63">
        <f>'[2]QUALIF MIDDLE REZ'!$F$28</f>
        <v>29</v>
      </c>
      <c r="F27" s="45">
        <v>0</v>
      </c>
      <c r="G27" s="46">
        <v>1</v>
      </c>
      <c r="H27" s="47">
        <v>0</v>
      </c>
      <c r="I27" s="48">
        <f t="shared" si="0"/>
        <v>1</v>
      </c>
      <c r="BS27" s="7">
        <v>17</v>
      </c>
      <c r="BT27" s="7" t="str">
        <f>'[1]QUALIF MIDDLE REZ'!B28</f>
        <v xml:space="preserve"> Aurimas Janeika </v>
      </c>
      <c r="BU27" s="7" t="str">
        <f>'[1]QUALIF MIDDLE REZ'!C28</f>
        <v xml:space="preserve">Bmw E30 </v>
      </c>
      <c r="BV27" s="7">
        <f>'[1]QUALIF MIDDLE REZ'!D28</f>
        <v>115</v>
      </c>
      <c r="BW27" s="8">
        <f>ROUND('[1]QUALIF MIDDLE REZ'!H28,2)</f>
        <v>29</v>
      </c>
      <c r="BY27" s="7">
        <f t="shared" si="1"/>
        <v>17</v>
      </c>
      <c r="CA27" s="8">
        <f t="shared" si="4"/>
        <v>28999885</v>
      </c>
      <c r="CB27" s="7">
        <f t="shared" si="6"/>
        <v>17</v>
      </c>
      <c r="CD27" s="7">
        <v>17</v>
      </c>
      <c r="CE27" s="7">
        <f t="shared" si="3"/>
        <v>27</v>
      </c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x14ac:dyDescent="0.3">
      <c r="B28" s="3">
        <v>18</v>
      </c>
      <c r="C28" s="9" t="str">
        <f>'[1]QUALIF MIDDLE REZ'!B29</f>
        <v xml:space="preserve"> Julius Mockevičius </v>
      </c>
      <c r="D28" s="14">
        <f>'[2]QUALIF MIDDLE REZ'!D29</f>
        <v>102</v>
      </c>
      <c r="E28" s="21">
        <v>0</v>
      </c>
      <c r="F28" s="45">
        <v>0</v>
      </c>
      <c r="G28" s="46">
        <v>1</v>
      </c>
      <c r="H28" s="47">
        <v>0</v>
      </c>
      <c r="I28" s="48">
        <f t="shared" si="0"/>
        <v>1</v>
      </c>
      <c r="BS28" s="7">
        <v>18</v>
      </c>
      <c r="BT28" s="7" t="str">
        <f>'[1]QUALIF MIDDLE REZ'!B29</f>
        <v xml:space="preserve"> Julius Mockevičius </v>
      </c>
      <c r="BU28" s="7" t="str">
        <f>'[1]QUALIF MIDDLE REZ'!C29</f>
        <v>Bmw E30 </v>
      </c>
      <c r="BV28" s="7">
        <f>'[1]QUALIF MIDDLE REZ'!D29</f>
        <v>102</v>
      </c>
      <c r="BW28" s="8">
        <f>ROUND('[1]QUALIF MIDDLE REZ'!H29,2)</f>
        <v>0</v>
      </c>
      <c r="BY28" s="7">
        <f t="shared" si="1"/>
        <v>18</v>
      </c>
      <c r="CA28" s="8">
        <f t="shared" si="4"/>
        <v>-102</v>
      </c>
      <c r="CB28" s="7">
        <f t="shared" si="6"/>
        <v>18</v>
      </c>
      <c r="CD28" s="7">
        <v>18</v>
      </c>
      <c r="CE28" s="7">
        <f t="shared" si="3"/>
        <v>28</v>
      </c>
      <c r="CG28" s="7">
        <f t="shared" ref="CG28:CI37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x14ac:dyDescent="0.3">
      <c r="B29" s="3">
        <v>19</v>
      </c>
      <c r="C29" s="9" t="str">
        <f>'[1]QUALIF MIDDLE REZ'!B30</f>
        <v xml:space="preserve"> Sigitas Sauciunas </v>
      </c>
      <c r="D29" s="14">
        <f>'[2]QUALIF MIDDLE REZ'!D30</f>
        <v>110</v>
      </c>
      <c r="E29" s="21">
        <v>0</v>
      </c>
      <c r="F29" s="45">
        <v>0</v>
      </c>
      <c r="G29" s="46">
        <v>1</v>
      </c>
      <c r="H29" s="47">
        <v>0</v>
      </c>
      <c r="I29" s="48">
        <f t="shared" si="0"/>
        <v>1</v>
      </c>
      <c r="BS29" s="7">
        <v>19</v>
      </c>
      <c r="BT29" s="7" t="str">
        <f>'[1]QUALIF MIDDLE REZ'!B30</f>
        <v xml:space="preserve"> Sigitas Sauciunas </v>
      </c>
      <c r="BU29" s="7" t="str">
        <f>'[1]QUALIF MIDDLE REZ'!C30</f>
        <v xml:space="preserve">BMW 325 </v>
      </c>
      <c r="BV29" s="7">
        <f>'[1]QUALIF MIDDLE REZ'!D30</f>
        <v>110</v>
      </c>
      <c r="BW29" s="8">
        <f>ROUND('[1]QUALIF MIDDLE REZ'!H30,2)</f>
        <v>0</v>
      </c>
      <c r="BY29" s="7">
        <f t="shared" si="1"/>
        <v>18</v>
      </c>
      <c r="CA29" s="8">
        <f t="shared" si="4"/>
        <v>-110</v>
      </c>
      <c r="CB29" s="7">
        <f t="shared" si="6"/>
        <v>19</v>
      </c>
      <c r="CD29" s="7">
        <v>19</v>
      </c>
      <c r="CE29" s="7">
        <f t="shared" si="3"/>
        <v>29</v>
      </c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x14ac:dyDescent="0.3">
      <c r="B30" s="3">
        <v>20</v>
      </c>
      <c r="C30" s="9" t="str">
        <f>'[1]QUALIF MIDDLE REZ'!B31</f>
        <v xml:space="preserve"> Linas Kasjanovas </v>
      </c>
      <c r="D30" s="14">
        <f>'[2]QUALIF MIDDLE REZ'!D31</f>
        <v>112</v>
      </c>
      <c r="E30" s="21">
        <v>0</v>
      </c>
      <c r="F30" s="45">
        <v>0</v>
      </c>
      <c r="G30" s="46">
        <v>1</v>
      </c>
      <c r="H30" s="47">
        <v>0</v>
      </c>
      <c r="I30" s="48">
        <f t="shared" si="0"/>
        <v>1</v>
      </c>
      <c r="BS30" s="7">
        <v>20</v>
      </c>
      <c r="BT30" s="7" t="str">
        <f>'[1]QUALIF MIDDLE REZ'!B31</f>
        <v xml:space="preserve"> Linas Kasjanovas </v>
      </c>
      <c r="BU30" s="7" t="str">
        <f>'[1]QUALIF MIDDLE REZ'!C31</f>
        <v xml:space="preserve">Mazda RX8 </v>
      </c>
      <c r="BV30" s="7">
        <f>'[1]QUALIF MIDDLE REZ'!D31</f>
        <v>112</v>
      </c>
      <c r="BW30" s="8">
        <f>ROUND('[1]QUALIF MIDDLE REZ'!H31,2)</f>
        <v>0</v>
      </c>
      <c r="BY30" s="7">
        <f t="shared" si="1"/>
        <v>18</v>
      </c>
      <c r="CA30" s="8">
        <f t="shared" si="4"/>
        <v>-112</v>
      </c>
      <c r="CB30" s="7">
        <f t="shared" si="6"/>
        <v>20</v>
      </c>
      <c r="CD30" s="7">
        <v>20</v>
      </c>
      <c r="CE30" s="7">
        <f t="shared" si="3"/>
        <v>30</v>
      </c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x14ac:dyDescent="0.3">
      <c r="B31" s="3">
        <v>21</v>
      </c>
      <c r="C31" s="9" t="str">
        <f>'[1]QUALIF MIDDLE REZ'!B32</f>
        <v xml:space="preserve"> Paulius Karklelis </v>
      </c>
      <c r="D31" s="14">
        <f>'[2]QUALIF MIDDLE REZ'!D32</f>
        <v>117</v>
      </c>
      <c r="E31" s="21">
        <v>0</v>
      </c>
      <c r="F31" s="45">
        <v>0</v>
      </c>
      <c r="G31" s="46">
        <v>1</v>
      </c>
      <c r="H31" s="47">
        <v>0</v>
      </c>
      <c r="I31" s="48">
        <f t="shared" si="0"/>
        <v>1</v>
      </c>
      <c r="BS31" s="7">
        <v>21</v>
      </c>
      <c r="BT31" s="7" t="str">
        <f>'[1]QUALIF MIDDLE REZ'!B32</f>
        <v xml:space="preserve"> Paulius Karklelis </v>
      </c>
      <c r="BU31" s="7" t="str">
        <f>'[1]QUALIF MIDDLE REZ'!C32</f>
        <v xml:space="preserve">BMW e36 </v>
      </c>
      <c r="BV31" s="7">
        <f>'[1]QUALIF MIDDLE REZ'!D32</f>
        <v>117</v>
      </c>
      <c r="BW31" s="8">
        <f>ROUND('[1]QUALIF MIDDLE REZ'!H32,2)</f>
        <v>0</v>
      </c>
      <c r="BY31" s="7">
        <f t="shared" si="1"/>
        <v>18</v>
      </c>
      <c r="CA31" s="8">
        <f t="shared" si="4"/>
        <v>-117</v>
      </c>
      <c r="CB31" s="7">
        <f t="shared" si="6"/>
        <v>21</v>
      </c>
      <c r="CD31" s="7">
        <v>21</v>
      </c>
      <c r="CE31" s="7">
        <f t="shared" si="3"/>
        <v>31</v>
      </c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x14ac:dyDescent="0.3">
      <c r="B32" s="3">
        <v>22</v>
      </c>
      <c r="C32" s="9" t="str">
        <f>'[1]QUALIF MIDDLE REZ'!B33</f>
        <v xml:space="preserve"> Egidijus Pečiukas </v>
      </c>
      <c r="D32" s="14">
        <f>'[2]QUALIF MIDDLE REZ'!D33</f>
        <v>120</v>
      </c>
      <c r="E32" s="21">
        <v>0</v>
      </c>
      <c r="F32" s="45">
        <v>0</v>
      </c>
      <c r="G32" s="46">
        <v>1</v>
      </c>
      <c r="H32" s="47">
        <v>0</v>
      </c>
      <c r="I32" s="48">
        <f t="shared" si="0"/>
        <v>1</v>
      </c>
      <c r="BS32" s="7">
        <v>22</v>
      </c>
      <c r="BT32" s="7" t="str">
        <f>'[1]QUALIF MIDDLE REZ'!B33</f>
        <v xml:space="preserve"> Egidijus Pečiukas </v>
      </c>
      <c r="BU32" s="7" t="str">
        <f>'[1]QUALIF MIDDLE REZ'!C33</f>
        <v xml:space="preserve">BMW </v>
      </c>
      <c r="BV32" s="7">
        <f>'[1]QUALIF MIDDLE REZ'!D33</f>
        <v>120</v>
      </c>
      <c r="BW32" s="8">
        <f>ROUND('[1]QUALIF MIDDLE REZ'!H33,2)</f>
        <v>0</v>
      </c>
      <c r="BY32" s="7">
        <f t="shared" si="1"/>
        <v>18</v>
      </c>
      <c r="CA32" s="8">
        <f t="shared" si="4"/>
        <v>-120</v>
      </c>
      <c r="CB32" s="7">
        <f t="shared" si="6"/>
        <v>22</v>
      </c>
      <c r="CD32" s="7">
        <v>22</v>
      </c>
      <c r="CE32" s="7">
        <f t="shared" si="3"/>
        <v>32</v>
      </c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x14ac:dyDescent="0.3">
      <c r="B33" s="3">
        <v>23</v>
      </c>
      <c r="C33" s="9" t="str">
        <f>'[1]QUALIF MIDDLE REZ'!B34</f>
        <v>Bernardas Iminavičius</v>
      </c>
      <c r="D33" s="14">
        <f>'[2]QUALIF MIDDLE REZ'!D34</f>
        <v>123</v>
      </c>
      <c r="E33" s="21">
        <v>0</v>
      </c>
      <c r="F33" s="45">
        <v>0</v>
      </c>
      <c r="G33" s="46">
        <v>1</v>
      </c>
      <c r="H33" s="47">
        <v>0</v>
      </c>
      <c r="I33" s="48">
        <f t="shared" si="0"/>
        <v>1</v>
      </c>
      <c r="BS33" s="7">
        <v>23</v>
      </c>
      <c r="BT33" s="7" t="str">
        <f>'[1]QUALIF MIDDLE REZ'!B34</f>
        <v>Bernardas Iminavičius</v>
      </c>
      <c r="BU33" s="7" t="str">
        <f>'[1]QUALIF MIDDLE REZ'!C34</f>
        <v>BMW e46</v>
      </c>
      <c r="BV33" s="7">
        <f>'[1]QUALIF MIDDLE REZ'!D34</f>
        <v>123</v>
      </c>
      <c r="BW33" s="8">
        <f>ROUND('[1]QUALIF MIDDLE REZ'!H34,2)</f>
        <v>0</v>
      </c>
      <c r="BY33" s="7">
        <f t="shared" si="1"/>
        <v>18</v>
      </c>
      <c r="CA33" s="8">
        <f t="shared" si="4"/>
        <v>-123</v>
      </c>
      <c r="CB33" s="7">
        <f t="shared" si="6"/>
        <v>23</v>
      </c>
      <c r="CD33" s="7">
        <v>23</v>
      </c>
      <c r="CE33" s="7">
        <f t="shared" si="3"/>
        <v>33</v>
      </c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x14ac:dyDescent="0.3">
      <c r="B34" s="3">
        <v>24</v>
      </c>
      <c r="C34" s="9" t="str">
        <f>'[1]QUALIF MIDDLE REZ'!B36</f>
        <v xml:space="preserve"> Donatas Urbanavicius </v>
      </c>
      <c r="D34" s="14">
        <f>'[2]QUALIF MIDDLE REZ'!D36</f>
        <v>128</v>
      </c>
      <c r="E34" s="21">
        <v>0</v>
      </c>
      <c r="F34" s="45">
        <v>0</v>
      </c>
      <c r="G34" s="46">
        <v>1</v>
      </c>
      <c r="H34" s="47">
        <v>0</v>
      </c>
      <c r="I34" s="48">
        <f t="shared" si="0"/>
        <v>1</v>
      </c>
      <c r="BS34" s="7">
        <v>24</v>
      </c>
      <c r="BT34" s="7" t="str">
        <f>'[1]QUALIF MIDDLE REZ'!B35</f>
        <v xml:space="preserve">Gediminas Ivanauskas </v>
      </c>
      <c r="BU34" s="7" t="str">
        <f>'[1]QUALIF MIDDLE REZ'!C35</f>
        <v xml:space="preserve">Nissan 200sx </v>
      </c>
      <c r="BV34" s="7">
        <f>'[1]QUALIF MIDDLE REZ'!D35</f>
        <v>125</v>
      </c>
      <c r="BW34" s="8">
        <f>ROUND('[1]QUALIF MIDDLE REZ'!H35,2)</f>
        <v>0</v>
      </c>
      <c r="BY34" s="7">
        <f t="shared" si="1"/>
        <v>18</v>
      </c>
      <c r="CA34" s="8">
        <f t="shared" si="4"/>
        <v>-125</v>
      </c>
      <c r="CB34" s="7">
        <f t="shared" si="6"/>
        <v>24</v>
      </c>
      <c r="CD34" s="7">
        <v>24</v>
      </c>
      <c r="CE34" s="7">
        <f t="shared" si="3"/>
        <v>34</v>
      </c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x14ac:dyDescent="0.3">
      <c r="B35" s="3">
        <v>25</v>
      </c>
      <c r="C35" s="9" t="str">
        <f>'[1]QUALIF MIDDLE REZ'!B37</f>
        <v xml:space="preserve">Tomas Makarevičius </v>
      </c>
      <c r="D35" s="14">
        <f>'[2]QUALIF MIDDLE REZ'!D37</f>
        <v>150</v>
      </c>
      <c r="E35" s="21">
        <v>0</v>
      </c>
      <c r="F35" s="45">
        <v>0</v>
      </c>
      <c r="G35" s="46">
        <v>1</v>
      </c>
      <c r="H35" s="47">
        <v>0</v>
      </c>
      <c r="I35" s="48">
        <f t="shared" si="0"/>
        <v>1</v>
      </c>
      <c r="BS35" s="7">
        <v>25</v>
      </c>
      <c r="BT35" s="7" t="str">
        <f>'[1]QUALIF MIDDLE REZ'!B36</f>
        <v xml:space="preserve"> Donatas Urbanavicius </v>
      </c>
      <c r="BU35" s="7" t="str">
        <f>'[1]QUALIF MIDDLE REZ'!C36</f>
        <v xml:space="preserve">Toyota Supra </v>
      </c>
      <c r="BV35" s="7">
        <f>'[1]QUALIF MIDDLE REZ'!D36</f>
        <v>128</v>
      </c>
      <c r="BW35" s="8">
        <f>ROUND('[1]QUALIF MIDDLE REZ'!H36,2)</f>
        <v>0</v>
      </c>
      <c r="BY35" s="7">
        <f t="shared" si="1"/>
        <v>18</v>
      </c>
      <c r="CA35" s="8">
        <f t="shared" si="4"/>
        <v>-128</v>
      </c>
      <c r="CB35" s="7">
        <f t="shared" si="6"/>
        <v>25</v>
      </c>
      <c r="CD35" s="7">
        <v>25</v>
      </c>
      <c r="CE35" s="7">
        <f t="shared" si="3"/>
        <v>35</v>
      </c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  <row r="36" spans="2:87" x14ac:dyDescent="0.3">
      <c r="B36" s="3">
        <v>26</v>
      </c>
      <c r="C36" s="64" t="str">
        <f>'[1]QUALIF MIDDLE REZ'!B38</f>
        <v xml:space="preserve"> Arnas Kazokevičius </v>
      </c>
      <c r="D36" s="65">
        <f>'[2]QUALIF MIDDLE REZ'!D38</f>
        <v>155</v>
      </c>
      <c r="E36" s="24">
        <v>0</v>
      </c>
      <c r="F36" s="45">
        <v>0</v>
      </c>
      <c r="G36" s="46">
        <v>1</v>
      </c>
      <c r="H36" s="47">
        <v>0</v>
      </c>
      <c r="I36" s="48">
        <f t="shared" si="0"/>
        <v>1</v>
      </c>
      <c r="BS36" s="7">
        <v>26</v>
      </c>
      <c r="BT36" s="7" t="str">
        <f>'[1]QUALIF MIDDLE REZ'!B37</f>
        <v xml:space="preserve">Tomas Makarevičius </v>
      </c>
      <c r="BU36" s="7" t="str">
        <f>'[1]QUALIF MIDDLE REZ'!C37</f>
        <v xml:space="preserve">Nissan S14 </v>
      </c>
      <c r="BV36" s="7">
        <f>'[1]QUALIF MIDDLE REZ'!D37</f>
        <v>150</v>
      </c>
      <c r="BW36" s="8">
        <f>ROUND('[1]QUALIF MIDDLE REZ'!H37,2)</f>
        <v>0</v>
      </c>
      <c r="BY36" s="7">
        <f t="shared" si="1"/>
        <v>18</v>
      </c>
      <c r="CA36" s="8">
        <f t="shared" si="4"/>
        <v>-150</v>
      </c>
      <c r="CB36" s="7">
        <f t="shared" si="6"/>
        <v>26</v>
      </c>
      <c r="CD36" s="7">
        <v>26</v>
      </c>
      <c r="CE36" s="7">
        <f t="shared" si="3"/>
        <v>36</v>
      </c>
      <c r="CG36" s="7">
        <f t="shared" ca="1" si="7"/>
        <v>18</v>
      </c>
      <c r="CH36" s="7">
        <f t="shared" ca="1" si="7"/>
        <v>-150</v>
      </c>
      <c r="CI36" s="7">
        <f t="shared" ca="1" si="7"/>
        <v>26</v>
      </c>
    </row>
    <row r="37" spans="2:87" ht="15" thickBot="1" x14ac:dyDescent="0.35">
      <c r="B37" s="14">
        <v>27</v>
      </c>
      <c r="C37" s="27" t="str">
        <f>'[1]QUALIF MIDDLE REZ'!B35</f>
        <v xml:space="preserve">Gediminas Ivanauskas </v>
      </c>
      <c r="D37" s="28">
        <f>'[2]QUALIF MIDDLE REZ'!D35</f>
        <v>125</v>
      </c>
      <c r="E37" s="21">
        <v>0</v>
      </c>
      <c r="F37" s="45">
        <v>0</v>
      </c>
      <c r="G37" s="66">
        <v>0</v>
      </c>
      <c r="H37" s="67">
        <v>0</v>
      </c>
      <c r="I37" s="68">
        <f t="shared" si="0"/>
        <v>0</v>
      </c>
      <c r="BS37" s="7">
        <v>27</v>
      </c>
      <c r="BT37" s="7" t="str">
        <f>'[1]QUALIF MIDDLE REZ'!B38</f>
        <v xml:space="preserve"> Arnas Kazokevičius </v>
      </c>
      <c r="BU37" s="7" t="str">
        <f>'[1]QUALIF MIDDLE REZ'!C38</f>
        <v xml:space="preserve">Nissan 200sx </v>
      </c>
      <c r="BV37" s="7">
        <f>'[1]QUALIF MIDDLE REZ'!D38</f>
        <v>155</v>
      </c>
      <c r="BW37" s="8">
        <f>ROUND('[1]QUALIF MIDDLE REZ'!H38,2)</f>
        <v>0</v>
      </c>
      <c r="BY37" s="7">
        <f t="shared" si="1"/>
        <v>18</v>
      </c>
      <c r="CA37" s="8">
        <f t="shared" si="4"/>
        <v>-155</v>
      </c>
      <c r="CB37" s="7">
        <f t="shared" si="6"/>
        <v>27</v>
      </c>
      <c r="CD37" s="7">
        <v>27</v>
      </c>
      <c r="CE37" s="7">
        <f t="shared" si="3"/>
        <v>37</v>
      </c>
      <c r="CG37" s="7">
        <f t="shared" ca="1" si="7"/>
        <v>18</v>
      </c>
      <c r="CH37" s="7">
        <f t="shared" ca="1" si="7"/>
        <v>-155</v>
      </c>
      <c r="CI37" s="7">
        <f t="shared" ca="1" si="7"/>
        <v>27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35"/>
  <sheetViews>
    <sheetView zoomScale="90" zoomScaleNormal="90" workbookViewId="0">
      <selection activeCell="J22" sqref="J22"/>
    </sheetView>
  </sheetViews>
  <sheetFormatPr defaultColWidth="8.5546875" defaultRowHeight="14.4" x14ac:dyDescent="0.3"/>
  <cols>
    <col min="1" max="1" width="6.88671875" style="1" customWidth="1"/>
    <col min="2" max="2" width="6.5546875" style="2" customWidth="1"/>
    <col min="3" max="3" width="41.33203125" style="1" customWidth="1"/>
    <col min="4" max="4" width="8.5546875" style="2"/>
    <col min="5" max="8" width="12.109375" style="2" customWidth="1"/>
    <col min="9" max="9" width="19.33203125" style="2" customWidth="1"/>
    <col min="10" max="68" width="9.5546875" style="1" customWidth="1"/>
    <col min="69" max="69" width="11" style="10" customWidth="1"/>
    <col min="70" max="88" width="11" style="7" hidden="1" customWidth="1"/>
    <col min="89" max="89" width="11" style="10" customWidth="1"/>
    <col min="90" max="93" width="9.6640625" style="1" customWidth="1"/>
    <col min="94" max="16384" width="8.5546875" style="1"/>
  </cols>
  <sheetData>
    <row r="6" spans="2:87" ht="21" customHeight="1" x14ac:dyDescent="0.3"/>
    <row r="7" spans="2:87" ht="21" x14ac:dyDescent="0.4">
      <c r="C7" s="5" t="s">
        <v>41</v>
      </c>
    </row>
    <row r="8" spans="2:87" ht="15.6" x14ac:dyDescent="0.3">
      <c r="C8" s="4" t="s">
        <v>63</v>
      </c>
      <c r="D8" s="4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2" thickBot="1" x14ac:dyDescent="0.35">
      <c r="C9" s="4"/>
      <c r="D9" s="4"/>
      <c r="CG9" s="7" t="s">
        <v>3</v>
      </c>
      <c r="CH9" s="7" t="s">
        <v>5</v>
      </c>
      <c r="CI9" s="7" t="s">
        <v>4</v>
      </c>
    </row>
    <row r="10" spans="2:87" ht="43.5" customHeight="1" x14ac:dyDescent="0.3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T10" s="7" t="str">
        <f>'[1]QUALIF MIDDLE REZ'!B11</f>
        <v>Name Surname</v>
      </c>
      <c r="BU10" s="7" t="str">
        <f>'[1]QUALIF MIDDLE REZ'!C11</f>
        <v>Car</v>
      </c>
      <c r="BV10" s="7" t="str">
        <f>'[1]QUALIF MIDDLE REZ'!D11</f>
        <v>SaRt No</v>
      </c>
      <c r="BW10" s="7" t="str">
        <f>'[1]QUALIF MIDDLE REZ'!H11</f>
        <v>FINAL</v>
      </c>
    </row>
    <row r="11" spans="2:87" x14ac:dyDescent="0.3">
      <c r="B11" s="3">
        <v>1</v>
      </c>
      <c r="C11" s="70" t="s">
        <v>7</v>
      </c>
      <c r="D11" s="71">
        <v>103</v>
      </c>
      <c r="E11" s="72">
        <v>78</v>
      </c>
      <c r="F11" s="33">
        <v>1</v>
      </c>
      <c r="G11" s="34">
        <v>8</v>
      </c>
      <c r="H11" s="35">
        <v>100</v>
      </c>
      <c r="I11" s="36">
        <f t="shared" ref="I11:I35" si="0">SUM(G11:H11)</f>
        <v>108</v>
      </c>
      <c r="BS11" s="7">
        <v>1</v>
      </c>
      <c r="BT11" s="7" t="str">
        <f>'[1]QUALIF MIDDLE REZ'!B12</f>
        <v xml:space="preserve">Arūnas Černevičius </v>
      </c>
      <c r="BU11" s="7" t="str">
        <f>'[1]QUALIF MIDDLE REZ'!C12</f>
        <v xml:space="preserve">BMW e36 </v>
      </c>
      <c r="BV11" s="7">
        <f>'[1]QUALIF MIDDLE REZ'!D12</f>
        <v>119</v>
      </c>
      <c r="BW11" s="8">
        <f>ROUND('[1]QUALIF MIDDLE REZ'!H12,2)</f>
        <v>92</v>
      </c>
      <c r="BY11" s="7">
        <f t="shared" ref="BY11:BY35" si="1">RANK(BW11,$BW$11:$BW$35,0)</f>
        <v>1</v>
      </c>
      <c r="CA11" s="8">
        <f>BW11*1000000-BV11</f>
        <v>91999881</v>
      </c>
      <c r="CB11" s="7">
        <f t="shared" ref="CB11:CB23" si="2">RANK(CA11,$CA$11:$CA$35,0)</f>
        <v>1</v>
      </c>
      <c r="CD11" s="7">
        <v>1</v>
      </c>
      <c r="CE11" s="7">
        <f t="shared" ref="CE11:CE35" si="3">MATCH(CD11,CB:CB,0)</f>
        <v>11</v>
      </c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x14ac:dyDescent="0.3">
      <c r="B12" s="3">
        <v>2</v>
      </c>
      <c r="C12" s="70" t="s">
        <v>64</v>
      </c>
      <c r="D12" s="71">
        <v>137</v>
      </c>
      <c r="E12" s="72">
        <v>72</v>
      </c>
      <c r="F12" s="33">
        <v>2</v>
      </c>
      <c r="G12" s="34">
        <v>3</v>
      </c>
      <c r="H12" s="35">
        <v>88</v>
      </c>
      <c r="I12" s="36">
        <f t="shared" si="0"/>
        <v>91</v>
      </c>
      <c r="BS12" s="7">
        <v>2</v>
      </c>
      <c r="BT12" s="7" t="str">
        <f>'[1]QUALIF MIDDLE REZ'!B13</f>
        <v xml:space="preserve">Norbe Daunoravičius </v>
      </c>
      <c r="BU12" s="7" t="str">
        <f>'[1]QUALIF MIDDLE REZ'!C13</f>
        <v xml:space="preserve">BMW e30 </v>
      </c>
      <c r="BV12" s="7">
        <f>'[1]QUALIF MIDDLE REZ'!D13</f>
        <v>113</v>
      </c>
      <c r="BW12" s="8">
        <f>ROUND('[1]QUALIF MIDDLE REZ'!H13,2)</f>
        <v>88.5</v>
      </c>
      <c r="BY12" s="7">
        <f t="shared" si="1"/>
        <v>2</v>
      </c>
      <c r="CA12" s="8">
        <f t="shared" ref="CA12:CA35" si="4">BW12*1000000-BV12</f>
        <v>88499887</v>
      </c>
      <c r="CB12" s="7">
        <f t="shared" si="2"/>
        <v>2</v>
      </c>
      <c r="CD12" s="7">
        <v>2</v>
      </c>
      <c r="CE12" s="7">
        <f t="shared" si="3"/>
        <v>12</v>
      </c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x14ac:dyDescent="0.3">
      <c r="B13" s="3">
        <v>3</v>
      </c>
      <c r="C13" s="70" t="s">
        <v>12</v>
      </c>
      <c r="D13" s="71">
        <v>107</v>
      </c>
      <c r="E13" s="72">
        <v>70</v>
      </c>
      <c r="F13" s="33">
        <v>3</v>
      </c>
      <c r="G13" s="34">
        <v>3</v>
      </c>
      <c r="H13" s="35">
        <v>78</v>
      </c>
      <c r="I13" s="36">
        <f t="shared" si="0"/>
        <v>81</v>
      </c>
      <c r="BS13" s="7">
        <v>3</v>
      </c>
      <c r="BT13" s="7" t="str">
        <f>'[1]QUALIF MIDDLE REZ'!B14</f>
        <v xml:space="preserve">Artūras Ravluškevičius </v>
      </c>
      <c r="BU13" s="7" t="str">
        <f>'[1]QUALIF MIDDLE REZ'!C14</f>
        <v xml:space="preserve">BMW e36 </v>
      </c>
      <c r="BV13" s="7">
        <f>'[1]QUALIF MIDDLE REZ'!D14</f>
        <v>109</v>
      </c>
      <c r="BW13" s="8">
        <f>ROUND('[1]QUALIF MIDDLE REZ'!H14,2)</f>
        <v>78</v>
      </c>
      <c r="BY13" s="7">
        <f t="shared" si="1"/>
        <v>3</v>
      </c>
      <c r="CA13" s="8">
        <f t="shared" si="4"/>
        <v>77999891</v>
      </c>
      <c r="CB13" s="7">
        <f t="shared" si="2"/>
        <v>3</v>
      </c>
      <c r="CD13" s="7">
        <v>3</v>
      </c>
      <c r="CE13" s="7">
        <f t="shared" si="3"/>
        <v>13</v>
      </c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x14ac:dyDescent="0.3">
      <c r="B14" s="3">
        <v>4</v>
      </c>
      <c r="C14" s="70" t="s">
        <v>19</v>
      </c>
      <c r="D14" s="71">
        <v>117</v>
      </c>
      <c r="E14" s="72">
        <v>81</v>
      </c>
      <c r="F14" s="33">
        <v>4</v>
      </c>
      <c r="G14" s="34">
        <v>10</v>
      </c>
      <c r="H14" s="35">
        <v>69</v>
      </c>
      <c r="I14" s="36">
        <f t="shared" si="0"/>
        <v>79</v>
      </c>
      <c r="BS14" s="7">
        <v>4</v>
      </c>
      <c r="BT14" s="7" t="str">
        <f>'[1]QUALIF MIDDLE REZ'!B15</f>
        <v xml:space="preserve">Aurimas Vaškelis </v>
      </c>
      <c r="BU14" s="7" t="str">
        <f>'[1]QUALIF MIDDLE REZ'!C15</f>
        <v xml:space="preserve">BMW e30 </v>
      </c>
      <c r="BV14" s="7">
        <f>'[1]QUALIF MIDDLE REZ'!D15</f>
        <v>127</v>
      </c>
      <c r="BW14" s="8">
        <f>ROUND('[1]QUALIF MIDDLE REZ'!H15,2)</f>
        <v>78</v>
      </c>
      <c r="BY14" s="7">
        <f t="shared" si="1"/>
        <v>3</v>
      </c>
      <c r="CA14" s="8">
        <f t="shared" si="4"/>
        <v>77999873</v>
      </c>
      <c r="CB14" s="7">
        <f t="shared" si="2"/>
        <v>4</v>
      </c>
      <c r="CD14" s="7">
        <v>4</v>
      </c>
      <c r="CE14" s="7">
        <f t="shared" si="3"/>
        <v>14</v>
      </c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x14ac:dyDescent="0.3">
      <c r="B15" s="3">
        <v>5</v>
      </c>
      <c r="C15" s="70" t="s">
        <v>11</v>
      </c>
      <c r="D15" s="71">
        <v>126</v>
      </c>
      <c r="E15" s="72">
        <v>74</v>
      </c>
      <c r="F15" s="33">
        <v>5</v>
      </c>
      <c r="G15" s="34">
        <v>4</v>
      </c>
      <c r="H15" s="35">
        <v>60</v>
      </c>
      <c r="I15" s="36">
        <f t="shared" si="0"/>
        <v>64</v>
      </c>
      <c r="BS15" s="7">
        <v>5</v>
      </c>
      <c r="BT15" s="7" t="str">
        <f>'[1]QUALIF MIDDLE REZ'!B16</f>
        <v xml:space="preserve">Benediktas Čirba </v>
      </c>
      <c r="BU15" s="7" t="str">
        <f>'[1]QUALIF MIDDLE REZ'!C16</f>
        <v xml:space="preserve">Nissan S14 </v>
      </c>
      <c r="BV15" s="7">
        <f>'[1]QUALIF MIDDLE REZ'!D16</f>
        <v>103</v>
      </c>
      <c r="BW15" s="8">
        <f>ROUND('[1]QUALIF MIDDLE REZ'!H16,2)</f>
        <v>70.5</v>
      </c>
      <c r="BY15" s="7">
        <f t="shared" si="1"/>
        <v>5</v>
      </c>
      <c r="CA15" s="8">
        <f t="shared" si="4"/>
        <v>70499897</v>
      </c>
      <c r="CB15" s="7">
        <f t="shared" si="2"/>
        <v>5</v>
      </c>
      <c r="CD15" s="7">
        <v>5</v>
      </c>
      <c r="CE15" s="7">
        <f t="shared" si="3"/>
        <v>15</v>
      </c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x14ac:dyDescent="0.3">
      <c r="B16" s="3">
        <v>6</v>
      </c>
      <c r="C16" s="70" t="s">
        <v>65</v>
      </c>
      <c r="D16" s="71">
        <v>136</v>
      </c>
      <c r="E16" s="72">
        <v>69</v>
      </c>
      <c r="F16" s="33">
        <v>6</v>
      </c>
      <c r="G16" s="34">
        <v>3</v>
      </c>
      <c r="H16" s="35">
        <v>60</v>
      </c>
      <c r="I16" s="36">
        <f t="shared" si="0"/>
        <v>63</v>
      </c>
      <c r="BS16" s="7">
        <v>6</v>
      </c>
      <c r="BT16" s="7" t="str">
        <f>'[1]QUALIF MIDDLE REZ'!B17</f>
        <v xml:space="preserve"> Lukas Garalevicius </v>
      </c>
      <c r="BU16" s="7" t="str">
        <f>'[1]QUALIF MIDDLE REZ'!C17</f>
        <v xml:space="preserve">Nissan Turbo </v>
      </c>
      <c r="BV16" s="7">
        <f>'[1]QUALIF MIDDLE REZ'!D17</f>
        <v>122</v>
      </c>
      <c r="BW16" s="8">
        <f>ROUND('[1]QUALIF MIDDLE REZ'!H17,2)</f>
        <v>66</v>
      </c>
      <c r="BY16" s="7">
        <f t="shared" si="1"/>
        <v>6</v>
      </c>
      <c r="CA16" s="8">
        <f t="shared" si="4"/>
        <v>65999878</v>
      </c>
      <c r="CB16" s="7">
        <f t="shared" si="2"/>
        <v>6</v>
      </c>
      <c r="CD16" s="7">
        <v>6</v>
      </c>
      <c r="CE16" s="7">
        <f t="shared" si="3"/>
        <v>16</v>
      </c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x14ac:dyDescent="0.3">
      <c r="B17" s="3">
        <v>7</v>
      </c>
      <c r="C17" s="70" t="s">
        <v>66</v>
      </c>
      <c r="D17" s="71">
        <v>106</v>
      </c>
      <c r="E17" s="72">
        <v>67.5</v>
      </c>
      <c r="F17" s="33">
        <v>7</v>
      </c>
      <c r="G17" s="34">
        <v>2</v>
      </c>
      <c r="H17" s="35">
        <v>60</v>
      </c>
      <c r="I17" s="36">
        <f t="shared" si="0"/>
        <v>62</v>
      </c>
      <c r="BS17" s="7">
        <v>7</v>
      </c>
      <c r="BT17" s="7" t="str">
        <f>'[1]QUALIF MIDDLE REZ'!B18</f>
        <v xml:space="preserve"> Igor Martynov </v>
      </c>
      <c r="BU17" s="7" t="str">
        <f>'[1]QUALIF MIDDLE REZ'!C18</f>
        <v xml:space="preserve">Bmw 340 </v>
      </c>
      <c r="BV17" s="7">
        <f>'[1]QUALIF MIDDLE REZ'!D18</f>
        <v>126</v>
      </c>
      <c r="BW17" s="8">
        <f>ROUND('[1]QUALIF MIDDLE REZ'!H18,2)</f>
        <v>64.5</v>
      </c>
      <c r="BY17" s="7">
        <f t="shared" si="1"/>
        <v>7</v>
      </c>
      <c r="CA17" s="8">
        <f t="shared" si="4"/>
        <v>64499874</v>
      </c>
      <c r="CB17" s="7">
        <f t="shared" si="2"/>
        <v>7</v>
      </c>
      <c r="CD17" s="7">
        <v>7</v>
      </c>
      <c r="CE17" s="7">
        <f t="shared" si="3"/>
        <v>17</v>
      </c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x14ac:dyDescent="0.3">
      <c r="B18" s="3">
        <v>8</v>
      </c>
      <c r="C18" s="70" t="s">
        <v>14</v>
      </c>
      <c r="D18" s="71">
        <v>108</v>
      </c>
      <c r="E18" s="72">
        <v>57</v>
      </c>
      <c r="F18" s="33">
        <v>8</v>
      </c>
      <c r="G18" s="34">
        <v>2</v>
      </c>
      <c r="H18" s="35">
        <v>60</v>
      </c>
      <c r="I18" s="36">
        <f t="shared" si="0"/>
        <v>62</v>
      </c>
      <c r="BS18" s="7">
        <v>8</v>
      </c>
      <c r="BT18" s="7" t="str">
        <f>'[1]QUALIF MIDDLE REZ'!B19</f>
        <v xml:space="preserve"> Arnas Dyburis </v>
      </c>
      <c r="BU18" s="7" t="str">
        <f>'[1]QUALIF MIDDLE REZ'!C19</f>
        <v xml:space="preserve">Nissan 180sx </v>
      </c>
      <c r="BV18" s="7">
        <f>'[1]QUALIF MIDDLE REZ'!D19</f>
        <v>104</v>
      </c>
      <c r="BW18" s="8">
        <f>ROUND('[1]QUALIF MIDDLE REZ'!H19,2)</f>
        <v>61.5</v>
      </c>
      <c r="BY18" s="7">
        <f t="shared" si="1"/>
        <v>8</v>
      </c>
      <c r="CA18" s="8">
        <f t="shared" si="4"/>
        <v>61499896</v>
      </c>
      <c r="CB18" s="7">
        <f t="shared" si="2"/>
        <v>8</v>
      </c>
      <c r="CD18" s="7">
        <v>8</v>
      </c>
      <c r="CE18" s="7">
        <f t="shared" si="3"/>
        <v>18</v>
      </c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x14ac:dyDescent="0.3">
      <c r="B19" s="3">
        <v>9</v>
      </c>
      <c r="C19" s="70" t="s">
        <v>67</v>
      </c>
      <c r="D19" s="71">
        <v>113</v>
      </c>
      <c r="E19" s="72">
        <v>77</v>
      </c>
      <c r="F19" s="33">
        <v>9</v>
      </c>
      <c r="G19" s="34">
        <v>6</v>
      </c>
      <c r="H19" s="35">
        <v>50</v>
      </c>
      <c r="I19" s="36">
        <f t="shared" si="0"/>
        <v>56</v>
      </c>
      <c r="BS19" s="7">
        <v>9</v>
      </c>
      <c r="BT19" s="7" t="str">
        <f>'[1]QUALIF MIDDLE REZ'!B20</f>
        <v xml:space="preserve">Ignas Daunoravičius </v>
      </c>
      <c r="BU19" s="7" t="str">
        <f>'[1]QUALIF MIDDLE REZ'!C20</f>
        <v xml:space="preserve">BMW e30 </v>
      </c>
      <c r="BV19" s="7">
        <f>'[1]QUALIF MIDDLE REZ'!D20</f>
        <v>134</v>
      </c>
      <c r="BW19" s="8">
        <f>ROUND('[1]QUALIF MIDDLE REZ'!H20,2)</f>
        <v>61</v>
      </c>
      <c r="BY19" s="7">
        <f t="shared" si="1"/>
        <v>9</v>
      </c>
      <c r="CA19" s="8">
        <f t="shared" si="4"/>
        <v>60999866</v>
      </c>
      <c r="CB19" s="7">
        <f t="shared" si="2"/>
        <v>9</v>
      </c>
      <c r="CD19" s="7">
        <v>9</v>
      </c>
      <c r="CE19" s="7">
        <f t="shared" si="3"/>
        <v>19</v>
      </c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x14ac:dyDescent="0.3">
      <c r="B20" s="3">
        <v>10</v>
      </c>
      <c r="C20" s="70" t="s">
        <v>68</v>
      </c>
      <c r="D20" s="71">
        <v>155</v>
      </c>
      <c r="E20" s="72">
        <v>69</v>
      </c>
      <c r="F20" s="33">
        <v>10</v>
      </c>
      <c r="G20" s="34">
        <v>3</v>
      </c>
      <c r="H20" s="35">
        <v>50</v>
      </c>
      <c r="I20" s="36">
        <f t="shared" si="0"/>
        <v>53</v>
      </c>
      <c r="BS20" s="7">
        <v>10</v>
      </c>
      <c r="BT20" s="7" t="str">
        <f>'[1]QUALIF MIDDLE REZ'!B21</f>
        <v xml:space="preserve">Valdas Vindžigelskis </v>
      </c>
      <c r="BU20" s="7" t="str">
        <f>'[1]QUALIF MIDDLE REZ'!C21</f>
        <v>BMW e30</v>
      </c>
      <c r="BV20" s="7">
        <f>'[1]QUALIF MIDDLE REZ'!D21</f>
        <v>136</v>
      </c>
      <c r="BW20" s="8">
        <f>ROUND('[1]QUALIF MIDDLE REZ'!H21,2)</f>
        <v>53.5</v>
      </c>
      <c r="BY20" s="7">
        <f t="shared" si="1"/>
        <v>10</v>
      </c>
      <c r="CA20" s="8">
        <f t="shared" si="4"/>
        <v>53499864</v>
      </c>
      <c r="CB20" s="7">
        <f t="shared" si="2"/>
        <v>10</v>
      </c>
      <c r="CD20" s="7">
        <v>10</v>
      </c>
      <c r="CE20" s="7">
        <f t="shared" si="3"/>
        <v>20</v>
      </c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x14ac:dyDescent="0.3">
      <c r="B21" s="3">
        <v>11</v>
      </c>
      <c r="C21" s="70" t="s">
        <v>8</v>
      </c>
      <c r="D21" s="71">
        <v>111</v>
      </c>
      <c r="E21" s="72">
        <v>63.5</v>
      </c>
      <c r="F21" s="33">
        <v>11</v>
      </c>
      <c r="G21" s="34">
        <v>2</v>
      </c>
      <c r="H21" s="35">
        <v>50</v>
      </c>
      <c r="I21" s="36">
        <f t="shared" si="0"/>
        <v>52</v>
      </c>
      <c r="BS21" s="7">
        <v>11</v>
      </c>
      <c r="BT21" s="7" t="str">
        <f>'[1]QUALIF MIDDLE REZ'!B22</f>
        <v xml:space="preserve"> Justinas Pečiukonis </v>
      </c>
      <c r="BU21" s="7" t="str">
        <f>'[1]QUALIF MIDDLE REZ'!C22</f>
        <v xml:space="preserve">Bmw E30 330i </v>
      </c>
      <c r="BV21" s="7">
        <f>'[1]QUALIF MIDDLE REZ'!D22</f>
        <v>111</v>
      </c>
      <c r="BW21" s="8">
        <f>ROUND('[1]QUALIF MIDDLE REZ'!H22,2)</f>
        <v>51.5</v>
      </c>
      <c r="BY21" s="7">
        <f t="shared" si="1"/>
        <v>11</v>
      </c>
      <c r="CA21" s="8">
        <f t="shared" si="4"/>
        <v>51499889</v>
      </c>
      <c r="CB21" s="7">
        <f t="shared" si="2"/>
        <v>11</v>
      </c>
      <c r="CD21" s="7">
        <v>11</v>
      </c>
      <c r="CE21" s="7">
        <f t="shared" si="3"/>
        <v>21</v>
      </c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x14ac:dyDescent="0.3">
      <c r="B22" s="3">
        <v>12</v>
      </c>
      <c r="C22" s="70" t="s">
        <v>10</v>
      </c>
      <c r="D22" s="71">
        <v>105</v>
      </c>
      <c r="E22" s="72">
        <v>62</v>
      </c>
      <c r="F22" s="33">
        <v>12</v>
      </c>
      <c r="G22" s="34">
        <v>2</v>
      </c>
      <c r="H22" s="35">
        <v>50</v>
      </c>
      <c r="I22" s="36">
        <f t="shared" si="0"/>
        <v>52</v>
      </c>
      <c r="BS22" s="7">
        <v>12</v>
      </c>
      <c r="BT22" s="7" t="str">
        <f>'[1]QUALIF MIDDLE REZ'!B23</f>
        <v xml:space="preserve"> Ignas Klimavičius </v>
      </c>
      <c r="BU22" s="7" t="str">
        <f>'[1]QUALIF MIDDLE REZ'!C23</f>
        <v xml:space="preserve">BMW E30 </v>
      </c>
      <c r="BV22" s="7">
        <f>'[1]QUALIF MIDDLE REZ'!D23</f>
        <v>130</v>
      </c>
      <c r="BW22" s="8">
        <f>ROUND('[1]QUALIF MIDDLE REZ'!H23,2)</f>
        <v>44</v>
      </c>
      <c r="BY22" s="7">
        <f t="shared" si="1"/>
        <v>12</v>
      </c>
      <c r="CA22" s="8">
        <f t="shared" si="4"/>
        <v>43999870</v>
      </c>
      <c r="CB22" s="7">
        <f t="shared" si="2"/>
        <v>12</v>
      </c>
      <c r="CD22" s="7">
        <v>12</v>
      </c>
      <c r="CE22" s="7">
        <f t="shared" si="3"/>
        <v>22</v>
      </c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x14ac:dyDescent="0.3">
      <c r="B23" s="3">
        <v>13</v>
      </c>
      <c r="C23" s="70" t="s">
        <v>55</v>
      </c>
      <c r="D23" s="71">
        <v>104</v>
      </c>
      <c r="E23" s="72">
        <v>61</v>
      </c>
      <c r="F23" s="33">
        <v>13</v>
      </c>
      <c r="G23" s="34">
        <v>2</v>
      </c>
      <c r="H23" s="35">
        <v>50</v>
      </c>
      <c r="I23" s="36">
        <f t="shared" si="0"/>
        <v>52</v>
      </c>
      <c r="BS23" s="7">
        <v>13</v>
      </c>
      <c r="BT23" s="7" t="str">
        <f>'[1]QUALIF MIDDLE REZ'!B24</f>
        <v xml:space="preserve">Robert Lisovskij </v>
      </c>
      <c r="BU23" s="7" t="str">
        <f>'[1]QUALIF MIDDLE REZ'!C24</f>
        <v>Ford Sierra </v>
      </c>
      <c r="BV23" s="7">
        <f>'[1]QUALIF MIDDLE REZ'!D24</f>
        <v>105</v>
      </c>
      <c r="BW23" s="8">
        <f>ROUND('[1]QUALIF MIDDLE REZ'!H24,2)</f>
        <v>42</v>
      </c>
      <c r="BY23" s="7">
        <f t="shared" si="1"/>
        <v>13</v>
      </c>
      <c r="CA23" s="8">
        <f t="shared" si="4"/>
        <v>41999895</v>
      </c>
      <c r="CB23" s="7">
        <f t="shared" si="2"/>
        <v>13</v>
      </c>
      <c r="CD23" s="7">
        <v>13</v>
      </c>
      <c r="CE23" s="7">
        <f t="shared" si="3"/>
        <v>23</v>
      </c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x14ac:dyDescent="0.3">
      <c r="B24" s="3">
        <v>14</v>
      </c>
      <c r="C24" s="70" t="s">
        <v>16</v>
      </c>
      <c r="D24" s="71">
        <v>101</v>
      </c>
      <c r="E24" s="72">
        <v>59</v>
      </c>
      <c r="F24" s="33">
        <v>14</v>
      </c>
      <c r="G24" s="34">
        <v>2</v>
      </c>
      <c r="H24" s="35">
        <v>50</v>
      </c>
      <c r="I24" s="36">
        <f t="shared" si="0"/>
        <v>52</v>
      </c>
      <c r="BS24" s="7">
        <v>14</v>
      </c>
      <c r="BT24" s="7" t="str">
        <f>'[1]QUALIF MIDDLE REZ'!B25</f>
        <v xml:space="preserve">Andrius Poška </v>
      </c>
      <c r="BU24" s="7" t="str">
        <f>'[1]QUALIF MIDDLE REZ'!C25</f>
        <v xml:space="preserve">BMW 340 </v>
      </c>
      <c r="BV24" s="7">
        <f>'[1]QUALIF MIDDLE REZ'!D25</f>
        <v>101</v>
      </c>
      <c r="BW24" s="8">
        <f>ROUND('[1]QUALIF MIDDLE REZ'!H25,2)</f>
        <v>41</v>
      </c>
      <c r="BY24" s="7">
        <f t="shared" si="1"/>
        <v>14</v>
      </c>
      <c r="CA24" s="8">
        <f t="shared" si="4"/>
        <v>40999899</v>
      </c>
      <c r="CB24" s="7">
        <f t="shared" ref="CB24:CB35" si="6">RANK(CA24,$CA$11:$CA$35)</f>
        <v>14</v>
      </c>
      <c r="CD24" s="7">
        <v>14</v>
      </c>
      <c r="CE24" s="7">
        <f t="shared" si="3"/>
        <v>24</v>
      </c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x14ac:dyDescent="0.3">
      <c r="B25" s="3">
        <v>15</v>
      </c>
      <c r="C25" s="70" t="s">
        <v>69</v>
      </c>
      <c r="D25" s="71">
        <v>127</v>
      </c>
      <c r="E25" s="72">
        <v>56</v>
      </c>
      <c r="F25" s="37">
        <v>15</v>
      </c>
      <c r="G25" s="38">
        <v>2</v>
      </c>
      <c r="H25" s="39">
        <v>50</v>
      </c>
      <c r="I25" s="40">
        <f t="shared" si="0"/>
        <v>52</v>
      </c>
      <c r="BS25" s="7">
        <v>15</v>
      </c>
      <c r="BT25" s="7" t="str">
        <f>'[1]QUALIF MIDDLE REZ'!B26</f>
        <v xml:space="preserve">Egidijus Pečiukonis </v>
      </c>
      <c r="BU25" s="7" t="str">
        <f>'[1]QUALIF MIDDLE REZ'!C26</f>
        <v xml:space="preserve">Bmw E30 344 </v>
      </c>
      <c r="BV25" s="7">
        <f>'[1]QUALIF MIDDLE REZ'!D26</f>
        <v>114</v>
      </c>
      <c r="BW25" s="8">
        <f>ROUND('[1]QUALIF MIDDLE REZ'!H26,2)</f>
        <v>36.5</v>
      </c>
      <c r="BY25" s="7">
        <f t="shared" si="1"/>
        <v>15</v>
      </c>
      <c r="CA25" s="8">
        <f t="shared" si="4"/>
        <v>36499886</v>
      </c>
      <c r="CB25" s="7">
        <f t="shared" si="6"/>
        <v>15</v>
      </c>
      <c r="CD25" s="7">
        <v>15</v>
      </c>
      <c r="CE25" s="7">
        <f t="shared" si="3"/>
        <v>25</v>
      </c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x14ac:dyDescent="0.3">
      <c r="B26" s="3">
        <v>16</v>
      </c>
      <c r="C26" s="70" t="s">
        <v>70</v>
      </c>
      <c r="D26" s="71">
        <v>150</v>
      </c>
      <c r="E26" s="72">
        <v>55.5</v>
      </c>
      <c r="F26" s="41">
        <v>16</v>
      </c>
      <c r="G26" s="42">
        <v>2</v>
      </c>
      <c r="H26" s="43">
        <v>50</v>
      </c>
      <c r="I26" s="44">
        <f t="shared" si="0"/>
        <v>52</v>
      </c>
      <c r="BS26" s="7">
        <v>16</v>
      </c>
      <c r="BT26" s="7" t="str">
        <f>'[1]QUALIF MIDDLE REZ'!B27</f>
        <v xml:space="preserve"> Silvestras Bieliauskas</v>
      </c>
      <c r="BU26" s="7" t="str">
        <f>'[1]QUALIF MIDDLE REZ'!C27</f>
        <v>Bmw 340</v>
      </c>
      <c r="BV26" s="7">
        <f>'[1]QUALIF MIDDLE REZ'!D27</f>
        <v>116</v>
      </c>
      <c r="BW26" s="8">
        <f>ROUND('[1]QUALIF MIDDLE REZ'!H27,2)</f>
        <v>33.5</v>
      </c>
      <c r="BY26" s="7">
        <f t="shared" si="1"/>
        <v>16</v>
      </c>
      <c r="CA26" s="8">
        <f t="shared" si="4"/>
        <v>33499884</v>
      </c>
      <c r="CB26" s="7">
        <f t="shared" si="6"/>
        <v>16</v>
      </c>
      <c r="CD26" s="7">
        <v>16</v>
      </c>
      <c r="CE26" s="7">
        <f t="shared" si="3"/>
        <v>26</v>
      </c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x14ac:dyDescent="0.3">
      <c r="B27" s="3">
        <v>17</v>
      </c>
      <c r="C27" s="70" t="s">
        <v>71</v>
      </c>
      <c r="D27" s="71">
        <v>130</v>
      </c>
      <c r="E27" s="72">
        <v>52.5</v>
      </c>
      <c r="F27" s="45">
        <v>0</v>
      </c>
      <c r="G27" s="46">
        <v>1</v>
      </c>
      <c r="H27" s="47">
        <v>0</v>
      </c>
      <c r="I27" s="48">
        <f t="shared" si="0"/>
        <v>1</v>
      </c>
      <c r="BS27" s="7">
        <v>17</v>
      </c>
      <c r="BT27" s="7" t="str">
        <f>'[1]QUALIF MIDDLE REZ'!B28</f>
        <v xml:space="preserve"> Aurimas Janeika </v>
      </c>
      <c r="BU27" s="7" t="str">
        <f>'[1]QUALIF MIDDLE REZ'!C28</f>
        <v xml:space="preserve">Bmw E30 </v>
      </c>
      <c r="BV27" s="7">
        <f>'[1]QUALIF MIDDLE REZ'!D28</f>
        <v>115</v>
      </c>
      <c r="BW27" s="8">
        <f>ROUND('[1]QUALIF MIDDLE REZ'!H28,2)</f>
        <v>29</v>
      </c>
      <c r="BY27" s="7">
        <f t="shared" si="1"/>
        <v>17</v>
      </c>
      <c r="CA27" s="8">
        <f t="shared" si="4"/>
        <v>28999885</v>
      </c>
      <c r="CB27" s="7">
        <f t="shared" si="6"/>
        <v>17</v>
      </c>
      <c r="CD27" s="7">
        <v>17</v>
      </c>
      <c r="CE27" s="7">
        <f t="shared" si="3"/>
        <v>27</v>
      </c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x14ac:dyDescent="0.3">
      <c r="B28" s="3">
        <v>18</v>
      </c>
      <c r="C28" s="70" t="s">
        <v>72</v>
      </c>
      <c r="D28" s="71">
        <v>114</v>
      </c>
      <c r="E28" s="72">
        <v>51</v>
      </c>
      <c r="F28" s="45">
        <v>0</v>
      </c>
      <c r="G28" s="46">
        <v>1</v>
      </c>
      <c r="H28" s="47">
        <v>0</v>
      </c>
      <c r="I28" s="48">
        <f t="shared" si="0"/>
        <v>1</v>
      </c>
      <c r="BS28" s="7">
        <v>18</v>
      </c>
      <c r="BT28" s="7" t="str">
        <f>'[1]QUALIF MIDDLE REZ'!B29</f>
        <v xml:space="preserve"> Julius Mockevičius </v>
      </c>
      <c r="BU28" s="7" t="str">
        <f>'[1]QUALIF MIDDLE REZ'!C29</f>
        <v>Bmw E30 </v>
      </c>
      <c r="BV28" s="7">
        <f>'[1]QUALIF MIDDLE REZ'!D29</f>
        <v>102</v>
      </c>
      <c r="BW28" s="8">
        <f>ROUND('[1]QUALIF MIDDLE REZ'!H29,2)</f>
        <v>0</v>
      </c>
      <c r="BY28" s="7">
        <f t="shared" si="1"/>
        <v>18</v>
      </c>
      <c r="CA28" s="8">
        <f t="shared" si="4"/>
        <v>-102</v>
      </c>
      <c r="CB28" s="7">
        <f t="shared" si="6"/>
        <v>18</v>
      </c>
      <c r="CD28" s="7">
        <v>18</v>
      </c>
      <c r="CE28" s="7">
        <f t="shared" si="3"/>
        <v>28</v>
      </c>
      <c r="CG28" s="7">
        <f t="shared" ref="CG28:CI35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x14ac:dyDescent="0.3">
      <c r="B29" s="3">
        <v>19</v>
      </c>
      <c r="C29" s="70" t="s">
        <v>73</v>
      </c>
      <c r="D29" s="71">
        <v>102</v>
      </c>
      <c r="E29" s="72">
        <v>44</v>
      </c>
      <c r="F29" s="45">
        <v>0</v>
      </c>
      <c r="G29" s="46">
        <v>1</v>
      </c>
      <c r="H29" s="47">
        <v>0</v>
      </c>
      <c r="I29" s="48">
        <f t="shared" si="0"/>
        <v>1</v>
      </c>
      <c r="BS29" s="7">
        <v>19</v>
      </c>
      <c r="BT29" s="7" t="str">
        <f>'[1]QUALIF MIDDLE REZ'!B30</f>
        <v xml:space="preserve"> Sigitas Sauciunas </v>
      </c>
      <c r="BU29" s="7" t="str">
        <f>'[1]QUALIF MIDDLE REZ'!C30</f>
        <v xml:space="preserve">BMW 325 </v>
      </c>
      <c r="BV29" s="7">
        <f>'[1]QUALIF MIDDLE REZ'!D30</f>
        <v>110</v>
      </c>
      <c r="BW29" s="8">
        <f>ROUND('[1]QUALIF MIDDLE REZ'!H30,2)</f>
        <v>0</v>
      </c>
      <c r="BY29" s="7">
        <f t="shared" si="1"/>
        <v>18</v>
      </c>
      <c r="CA29" s="8">
        <f t="shared" si="4"/>
        <v>-110</v>
      </c>
      <c r="CB29" s="7">
        <f t="shared" si="6"/>
        <v>19</v>
      </c>
      <c r="CD29" s="7">
        <v>19</v>
      </c>
      <c r="CE29" s="7">
        <f t="shared" si="3"/>
        <v>29</v>
      </c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x14ac:dyDescent="0.3">
      <c r="B30" s="3">
        <v>20</v>
      </c>
      <c r="C30" s="70" t="s">
        <v>49</v>
      </c>
      <c r="D30" s="71">
        <v>121</v>
      </c>
      <c r="E30" s="72">
        <v>33</v>
      </c>
      <c r="F30" s="45">
        <v>0</v>
      </c>
      <c r="G30" s="46">
        <v>1</v>
      </c>
      <c r="H30" s="47">
        <v>0</v>
      </c>
      <c r="I30" s="48">
        <f t="shared" si="0"/>
        <v>1</v>
      </c>
      <c r="BS30" s="7">
        <v>20</v>
      </c>
      <c r="BT30" s="7" t="str">
        <f>'[1]QUALIF MIDDLE REZ'!B31</f>
        <v xml:space="preserve"> Linas Kasjanovas </v>
      </c>
      <c r="BU30" s="7" t="str">
        <f>'[1]QUALIF MIDDLE REZ'!C31</f>
        <v xml:space="preserve">Mazda RX8 </v>
      </c>
      <c r="BV30" s="7">
        <f>'[1]QUALIF MIDDLE REZ'!D31</f>
        <v>112</v>
      </c>
      <c r="BW30" s="8">
        <f>ROUND('[1]QUALIF MIDDLE REZ'!H31,2)</f>
        <v>0</v>
      </c>
      <c r="BY30" s="7">
        <f t="shared" si="1"/>
        <v>18</v>
      </c>
      <c r="CA30" s="8">
        <f t="shared" si="4"/>
        <v>-112</v>
      </c>
      <c r="CB30" s="7">
        <f t="shared" si="6"/>
        <v>20</v>
      </c>
      <c r="CD30" s="7">
        <v>20</v>
      </c>
      <c r="CE30" s="7">
        <f t="shared" si="3"/>
        <v>30</v>
      </c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x14ac:dyDescent="0.3">
      <c r="B31" s="3">
        <v>21</v>
      </c>
      <c r="C31" s="70" t="s">
        <v>6</v>
      </c>
      <c r="D31" s="71">
        <v>119</v>
      </c>
      <c r="E31" s="72">
        <v>31</v>
      </c>
      <c r="F31" s="45">
        <v>0</v>
      </c>
      <c r="G31" s="46">
        <v>1</v>
      </c>
      <c r="H31" s="47">
        <v>0</v>
      </c>
      <c r="I31" s="48">
        <f t="shared" si="0"/>
        <v>1</v>
      </c>
      <c r="BS31" s="7">
        <v>21</v>
      </c>
      <c r="BT31" s="7" t="str">
        <f>'[1]QUALIF MIDDLE REZ'!B32</f>
        <v xml:space="preserve"> Paulius Karklelis </v>
      </c>
      <c r="BU31" s="7" t="str">
        <f>'[1]QUALIF MIDDLE REZ'!C32</f>
        <v xml:space="preserve">BMW e36 </v>
      </c>
      <c r="BV31" s="7">
        <f>'[1]QUALIF MIDDLE REZ'!D32</f>
        <v>117</v>
      </c>
      <c r="BW31" s="8">
        <f>ROUND('[1]QUALIF MIDDLE REZ'!H32,2)</f>
        <v>0</v>
      </c>
      <c r="BY31" s="7">
        <f t="shared" si="1"/>
        <v>18</v>
      </c>
      <c r="CA31" s="8">
        <f t="shared" si="4"/>
        <v>-117</v>
      </c>
      <c r="CB31" s="7">
        <f t="shared" si="6"/>
        <v>21</v>
      </c>
      <c r="CD31" s="7">
        <v>21</v>
      </c>
      <c r="CE31" s="7">
        <f t="shared" si="3"/>
        <v>31</v>
      </c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x14ac:dyDescent="0.3">
      <c r="B32" s="3">
        <v>22</v>
      </c>
      <c r="C32" s="70" t="s">
        <v>74</v>
      </c>
      <c r="D32" s="71">
        <v>125</v>
      </c>
      <c r="E32" s="72">
        <v>29</v>
      </c>
      <c r="F32" s="45">
        <v>0</v>
      </c>
      <c r="G32" s="46">
        <v>1</v>
      </c>
      <c r="H32" s="47">
        <v>0</v>
      </c>
      <c r="I32" s="48">
        <f t="shared" si="0"/>
        <v>1</v>
      </c>
      <c r="BS32" s="7">
        <v>22</v>
      </c>
      <c r="BT32" s="7" t="str">
        <f>'[1]QUALIF MIDDLE REZ'!B33</f>
        <v xml:space="preserve"> Egidijus Pečiukas </v>
      </c>
      <c r="BU32" s="7" t="str">
        <f>'[1]QUALIF MIDDLE REZ'!C33</f>
        <v xml:space="preserve">BMW </v>
      </c>
      <c r="BV32" s="7">
        <f>'[1]QUALIF MIDDLE REZ'!D33</f>
        <v>120</v>
      </c>
      <c r="BW32" s="8">
        <f>ROUND('[1]QUALIF MIDDLE REZ'!H33,2)</f>
        <v>0</v>
      </c>
      <c r="BY32" s="7">
        <f t="shared" si="1"/>
        <v>18</v>
      </c>
      <c r="CA32" s="8">
        <f t="shared" si="4"/>
        <v>-120</v>
      </c>
      <c r="CB32" s="7">
        <f t="shared" si="6"/>
        <v>22</v>
      </c>
      <c r="CD32" s="7">
        <v>22</v>
      </c>
      <c r="CE32" s="7">
        <f t="shared" si="3"/>
        <v>32</v>
      </c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x14ac:dyDescent="0.3">
      <c r="B33" s="3">
        <v>23</v>
      </c>
      <c r="C33" s="70" t="s">
        <v>75</v>
      </c>
      <c r="D33" s="71">
        <v>135</v>
      </c>
      <c r="E33" s="72">
        <v>17.5</v>
      </c>
      <c r="F33" s="45">
        <v>0</v>
      </c>
      <c r="G33" s="46">
        <v>1</v>
      </c>
      <c r="H33" s="47">
        <v>0</v>
      </c>
      <c r="I33" s="48">
        <f t="shared" si="0"/>
        <v>1</v>
      </c>
      <c r="BS33" s="7">
        <v>23</v>
      </c>
      <c r="BT33" s="7" t="str">
        <f>'[1]QUALIF MIDDLE REZ'!B34</f>
        <v>Bernardas Iminavičius</v>
      </c>
      <c r="BU33" s="7" t="str">
        <f>'[1]QUALIF MIDDLE REZ'!C34</f>
        <v>BMW e46</v>
      </c>
      <c r="BV33" s="7">
        <f>'[1]QUALIF MIDDLE REZ'!D34</f>
        <v>123</v>
      </c>
      <c r="BW33" s="8">
        <f>ROUND('[1]QUALIF MIDDLE REZ'!H34,2)</f>
        <v>0</v>
      </c>
      <c r="BY33" s="7">
        <f t="shared" si="1"/>
        <v>18</v>
      </c>
      <c r="CA33" s="8">
        <f t="shared" si="4"/>
        <v>-123</v>
      </c>
      <c r="CB33" s="7">
        <f t="shared" si="6"/>
        <v>23</v>
      </c>
      <c r="CD33" s="7">
        <v>23</v>
      </c>
      <c r="CE33" s="7">
        <f t="shared" si="3"/>
        <v>33</v>
      </c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x14ac:dyDescent="0.3">
      <c r="B34" s="3">
        <v>24</v>
      </c>
      <c r="C34" s="70" t="s">
        <v>76</v>
      </c>
      <c r="D34" s="71">
        <v>115</v>
      </c>
      <c r="E34" s="72">
        <v>0</v>
      </c>
      <c r="F34" s="45">
        <v>0</v>
      </c>
      <c r="G34" s="46">
        <v>1</v>
      </c>
      <c r="H34" s="47">
        <v>0</v>
      </c>
      <c r="I34" s="48">
        <f t="shared" si="0"/>
        <v>1</v>
      </c>
      <c r="BS34" s="7">
        <v>24</v>
      </c>
      <c r="BT34" s="7" t="str">
        <f>'[1]QUALIF MIDDLE REZ'!B35</f>
        <v xml:space="preserve">Gediminas Ivanauskas </v>
      </c>
      <c r="BU34" s="7" t="str">
        <f>'[1]QUALIF MIDDLE REZ'!C35</f>
        <v xml:space="preserve">Nissan 200sx </v>
      </c>
      <c r="BV34" s="7">
        <f>'[1]QUALIF MIDDLE REZ'!D35</f>
        <v>125</v>
      </c>
      <c r="BW34" s="8">
        <f>ROUND('[1]QUALIF MIDDLE REZ'!H35,2)</f>
        <v>0</v>
      </c>
      <c r="BY34" s="7">
        <f t="shared" si="1"/>
        <v>18</v>
      </c>
      <c r="CA34" s="8">
        <f t="shared" si="4"/>
        <v>-125</v>
      </c>
      <c r="CB34" s="7">
        <f t="shared" si="6"/>
        <v>24</v>
      </c>
      <c r="CD34" s="7">
        <v>24</v>
      </c>
      <c r="CE34" s="7">
        <f t="shared" si="3"/>
        <v>34</v>
      </c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x14ac:dyDescent="0.3">
      <c r="B35" s="3">
        <v>25</v>
      </c>
      <c r="C35" s="70" t="s">
        <v>56</v>
      </c>
      <c r="D35" s="71">
        <v>116</v>
      </c>
      <c r="E35" s="72">
        <v>0</v>
      </c>
      <c r="F35" s="45">
        <v>0</v>
      </c>
      <c r="G35" s="46">
        <v>1</v>
      </c>
      <c r="H35" s="47">
        <v>0</v>
      </c>
      <c r="I35" s="48">
        <f t="shared" si="0"/>
        <v>1</v>
      </c>
      <c r="BS35" s="7">
        <v>25</v>
      </c>
      <c r="BT35" s="7" t="str">
        <f>'[1]QUALIF MIDDLE REZ'!B36</f>
        <v xml:space="preserve"> Donatas Urbanavicius </v>
      </c>
      <c r="BU35" s="7" t="str">
        <f>'[1]QUALIF MIDDLE REZ'!C36</f>
        <v xml:space="preserve">Toyota Supra </v>
      </c>
      <c r="BV35" s="7">
        <f>'[1]QUALIF MIDDLE REZ'!D36</f>
        <v>128</v>
      </c>
      <c r="BW35" s="8">
        <f>ROUND('[1]QUALIF MIDDLE REZ'!H36,2)</f>
        <v>0</v>
      </c>
      <c r="BY35" s="7">
        <f t="shared" si="1"/>
        <v>18</v>
      </c>
      <c r="CA35" s="8">
        <f t="shared" si="4"/>
        <v>-128</v>
      </c>
      <c r="CB35" s="7">
        <f t="shared" si="6"/>
        <v>25</v>
      </c>
      <c r="CD35" s="7">
        <v>25</v>
      </c>
      <c r="CE35" s="7">
        <f t="shared" si="3"/>
        <v>35</v>
      </c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41"/>
  <sheetViews>
    <sheetView topLeftCell="A8" zoomScale="90" zoomScaleNormal="90" workbookViewId="0">
      <selection activeCell="A8" sqref="A1:XFD1048576"/>
    </sheetView>
  </sheetViews>
  <sheetFormatPr defaultColWidth="8.5546875" defaultRowHeight="14.4" x14ac:dyDescent="0.3"/>
  <cols>
    <col min="1" max="1" width="6.88671875" style="1" customWidth="1"/>
    <col min="2" max="2" width="6.5546875" style="2" customWidth="1"/>
    <col min="3" max="3" width="41.33203125" style="1" customWidth="1"/>
    <col min="4" max="4" width="8.5546875" style="2"/>
    <col min="5" max="8" width="12.109375" style="2" customWidth="1"/>
    <col min="9" max="9" width="19.33203125" style="2" customWidth="1"/>
    <col min="10" max="68" width="9.5546875" style="1" customWidth="1"/>
    <col min="69" max="69" width="11" style="10" customWidth="1"/>
    <col min="70" max="88" width="11" style="7" hidden="1" customWidth="1"/>
    <col min="89" max="89" width="11" style="10" customWidth="1"/>
    <col min="90" max="93" width="9.6640625" style="1" customWidth="1"/>
    <col min="94" max="16384" width="8.5546875" style="1"/>
  </cols>
  <sheetData>
    <row r="6" spans="2:87" s="1" customFormat="1" ht="21" customHeight="1" x14ac:dyDescent="0.3">
      <c r="B6" s="2"/>
      <c r="D6" s="2"/>
      <c r="E6" s="2"/>
      <c r="F6" s="2"/>
      <c r="G6" s="2"/>
      <c r="H6" s="2"/>
      <c r="I6" s="2"/>
      <c r="BQ6" s="10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2:87" s="1" customFormat="1" ht="21" x14ac:dyDescent="0.4">
      <c r="B7" s="2"/>
      <c r="C7" s="5" t="s">
        <v>41</v>
      </c>
      <c r="D7" s="2"/>
      <c r="E7" s="2"/>
      <c r="F7" s="2"/>
      <c r="G7" s="2"/>
      <c r="H7" s="2"/>
      <c r="I7" s="2"/>
      <c r="BQ7" s="10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2:87" s="1" customFormat="1" ht="15.6" x14ac:dyDescent="0.3">
      <c r="B8" s="2"/>
      <c r="C8" s="4" t="s">
        <v>83</v>
      </c>
      <c r="D8" s="4"/>
      <c r="E8" s="2"/>
      <c r="F8" s="2"/>
      <c r="G8" s="2"/>
      <c r="H8" s="2"/>
      <c r="I8" s="2"/>
      <c r="BQ8" s="10"/>
      <c r="BR8" s="7"/>
      <c r="BS8" s="7"/>
      <c r="BT8" s="11"/>
      <c r="BU8" s="11"/>
      <c r="BV8" s="7"/>
      <c r="BW8" s="11"/>
      <c r="BX8" s="7"/>
      <c r="BY8" s="7"/>
      <c r="BZ8" s="7"/>
      <c r="CA8" s="7"/>
      <c r="CB8" s="7"/>
      <c r="CC8" s="7"/>
      <c r="CD8" s="7"/>
      <c r="CE8" s="7"/>
      <c r="CF8" s="7"/>
      <c r="CG8" s="7" t="s">
        <v>0</v>
      </c>
      <c r="CH8" s="7" t="s">
        <v>1</v>
      </c>
      <c r="CI8" s="7" t="s">
        <v>2</v>
      </c>
    </row>
    <row r="9" spans="2:87" s="1" customFormat="1" ht="16.2" thickBot="1" x14ac:dyDescent="0.35">
      <c r="B9" s="2"/>
      <c r="C9" s="4"/>
      <c r="D9" s="4"/>
      <c r="E9" s="2"/>
      <c r="F9" s="2"/>
      <c r="G9" s="2"/>
      <c r="H9" s="2"/>
      <c r="I9" s="2"/>
      <c r="BQ9" s="10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 t="s">
        <v>3</v>
      </c>
      <c r="CH9" s="7" t="s">
        <v>5</v>
      </c>
      <c r="CI9" s="7" t="s">
        <v>4</v>
      </c>
    </row>
    <row r="10" spans="2:87" s="1" customFormat="1" ht="43.5" customHeight="1" x14ac:dyDescent="0.3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Q10" s="10"/>
      <c r="BR10" s="7"/>
      <c r="BS10" s="7"/>
      <c r="BT10" s="7" t="str">
        <f>'[3]QUALIF MIDDLE REZ'!B11</f>
        <v>Name Surname</v>
      </c>
      <c r="BU10" s="7" t="str">
        <f>'[3]QUALIF MIDDLE REZ'!C11</f>
        <v>Car</v>
      </c>
      <c r="BV10" s="7" t="str">
        <f>'[3]QUALIF MIDDLE REZ'!D11</f>
        <v>SaRt No</v>
      </c>
      <c r="BW10" s="7" t="str">
        <f>'[3]QUALIF MIDDLE REZ'!H11</f>
        <v>FINAL</v>
      </c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</row>
    <row r="11" spans="2:87" s="1" customFormat="1" x14ac:dyDescent="0.3">
      <c r="B11" s="3">
        <v>1</v>
      </c>
      <c r="C11" s="70" t="s">
        <v>84</v>
      </c>
      <c r="D11" s="71">
        <v>130</v>
      </c>
      <c r="E11" s="71">
        <v>87</v>
      </c>
      <c r="F11" s="33">
        <v>1</v>
      </c>
      <c r="G11" s="34">
        <v>3</v>
      </c>
      <c r="H11" s="35">
        <v>100</v>
      </c>
      <c r="I11" s="36">
        <f t="shared" ref="I11:I41" si="0">SUM(G11:H11)</f>
        <v>103</v>
      </c>
      <c r="BQ11" s="10"/>
      <c r="BR11" s="7"/>
      <c r="BS11" s="7">
        <v>1</v>
      </c>
      <c r="BT11" s="7" t="str">
        <f>'[3]QUALIF MIDDLE REZ'!B12</f>
        <v xml:space="preserve">Arūnas Černevičius </v>
      </c>
      <c r="BU11" s="7" t="str">
        <f>'[3]QUALIF MIDDLE REZ'!C12</f>
        <v xml:space="preserve">BMW e36 </v>
      </c>
      <c r="BV11" s="7">
        <f>'[3]QUALIF MIDDLE REZ'!D12</f>
        <v>119</v>
      </c>
      <c r="BW11" s="8">
        <f>ROUND('[3]QUALIF MIDDLE REZ'!H12,2)</f>
        <v>92</v>
      </c>
      <c r="BX11" s="7"/>
      <c r="BY11" s="7">
        <f t="shared" ref="BY11:BY35" si="1">RANK(BW11,$BW$11:$BW$35,0)</f>
        <v>1</v>
      </c>
      <c r="BZ11" s="7"/>
      <c r="CA11" s="8">
        <f>BW11*1000000-BV11</f>
        <v>91999881</v>
      </c>
      <c r="CB11" s="7">
        <f t="shared" ref="CB11:CB23" si="2">RANK(CA11,$CA$11:$CA$35,0)</f>
        <v>1</v>
      </c>
      <c r="CC11" s="7"/>
      <c r="CD11" s="7">
        <v>1</v>
      </c>
      <c r="CE11" s="7">
        <f t="shared" ref="CE11:CE35" si="3">MATCH(CD11,CB:CB,0)</f>
        <v>11</v>
      </c>
      <c r="CF11" s="7"/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s="1" customFormat="1" x14ac:dyDescent="0.3">
      <c r="B12" s="3">
        <v>2</v>
      </c>
      <c r="C12" s="70" t="s">
        <v>8</v>
      </c>
      <c r="D12" s="71">
        <v>111</v>
      </c>
      <c r="E12" s="71">
        <v>88.67</v>
      </c>
      <c r="F12" s="33">
        <v>2</v>
      </c>
      <c r="G12" s="34">
        <v>8</v>
      </c>
      <c r="H12" s="35">
        <v>88</v>
      </c>
      <c r="I12" s="36">
        <f t="shared" si="0"/>
        <v>96</v>
      </c>
      <c r="BQ12" s="10"/>
      <c r="BR12" s="7"/>
      <c r="BS12" s="7">
        <v>2</v>
      </c>
      <c r="BT12" s="7" t="str">
        <f>'[3]QUALIF MIDDLE REZ'!B13</f>
        <v xml:space="preserve">Norbe Daunoravičius </v>
      </c>
      <c r="BU12" s="7" t="str">
        <f>'[3]QUALIF MIDDLE REZ'!C13</f>
        <v xml:space="preserve">BMW e30 </v>
      </c>
      <c r="BV12" s="7">
        <f>'[3]QUALIF MIDDLE REZ'!D13</f>
        <v>113</v>
      </c>
      <c r="BW12" s="8">
        <f>ROUND('[3]QUALIF MIDDLE REZ'!H13,2)</f>
        <v>88.5</v>
      </c>
      <c r="BX12" s="7"/>
      <c r="BY12" s="7">
        <f t="shared" si="1"/>
        <v>2</v>
      </c>
      <c r="BZ12" s="7"/>
      <c r="CA12" s="8">
        <f t="shared" ref="CA12:CA35" si="4">BW12*1000000-BV12</f>
        <v>88499887</v>
      </c>
      <c r="CB12" s="7">
        <f t="shared" si="2"/>
        <v>2</v>
      </c>
      <c r="CC12" s="7"/>
      <c r="CD12" s="7">
        <v>2</v>
      </c>
      <c r="CE12" s="7">
        <f t="shared" si="3"/>
        <v>12</v>
      </c>
      <c r="CF12" s="7"/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s="1" customFormat="1" x14ac:dyDescent="0.3">
      <c r="B13" s="3">
        <v>3</v>
      </c>
      <c r="C13" s="70" t="s">
        <v>7</v>
      </c>
      <c r="D13" s="71">
        <v>103</v>
      </c>
      <c r="E13" s="71">
        <v>90.67</v>
      </c>
      <c r="F13" s="33">
        <v>3</v>
      </c>
      <c r="G13" s="34">
        <v>10</v>
      </c>
      <c r="H13" s="35">
        <v>78</v>
      </c>
      <c r="I13" s="36">
        <f t="shared" si="0"/>
        <v>88</v>
      </c>
      <c r="BQ13" s="10"/>
      <c r="BR13" s="7"/>
      <c r="BS13" s="7">
        <v>3</v>
      </c>
      <c r="BT13" s="7" t="str">
        <f>'[3]QUALIF MIDDLE REZ'!B14</f>
        <v xml:space="preserve">Artūras Ravluškevičius </v>
      </c>
      <c r="BU13" s="7" t="str">
        <f>'[3]QUALIF MIDDLE REZ'!C14</f>
        <v xml:space="preserve">BMW e36 </v>
      </c>
      <c r="BV13" s="7">
        <f>'[3]QUALIF MIDDLE REZ'!D14</f>
        <v>109</v>
      </c>
      <c r="BW13" s="8">
        <f>ROUND('[3]QUALIF MIDDLE REZ'!H14,2)</f>
        <v>78</v>
      </c>
      <c r="BX13" s="7"/>
      <c r="BY13" s="7">
        <f t="shared" si="1"/>
        <v>3</v>
      </c>
      <c r="BZ13" s="7"/>
      <c r="CA13" s="8">
        <f t="shared" si="4"/>
        <v>77999891</v>
      </c>
      <c r="CB13" s="7">
        <f t="shared" si="2"/>
        <v>3</v>
      </c>
      <c r="CC13" s="7"/>
      <c r="CD13" s="7">
        <v>3</v>
      </c>
      <c r="CE13" s="7">
        <f t="shared" si="3"/>
        <v>13</v>
      </c>
      <c r="CF13" s="7"/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s="1" customFormat="1" x14ac:dyDescent="0.3">
      <c r="B14" s="3">
        <v>4</v>
      </c>
      <c r="C14" s="70" t="s">
        <v>14</v>
      </c>
      <c r="D14" s="71">
        <v>109</v>
      </c>
      <c r="E14" s="71">
        <v>88</v>
      </c>
      <c r="F14" s="33">
        <v>4</v>
      </c>
      <c r="G14" s="34">
        <v>6</v>
      </c>
      <c r="H14" s="35">
        <v>69</v>
      </c>
      <c r="I14" s="36">
        <f t="shared" si="0"/>
        <v>75</v>
      </c>
      <c r="BQ14" s="10"/>
      <c r="BR14" s="7"/>
      <c r="BS14" s="7">
        <v>4</v>
      </c>
      <c r="BT14" s="7" t="str">
        <f>'[3]QUALIF MIDDLE REZ'!B15</f>
        <v xml:space="preserve">Aurimas Vaškelis </v>
      </c>
      <c r="BU14" s="7" t="str">
        <f>'[3]QUALIF MIDDLE REZ'!C15</f>
        <v xml:space="preserve">BMW e30 </v>
      </c>
      <c r="BV14" s="7">
        <f>'[3]QUALIF MIDDLE REZ'!D15</f>
        <v>127</v>
      </c>
      <c r="BW14" s="8">
        <f>ROUND('[3]QUALIF MIDDLE REZ'!H15,2)</f>
        <v>78</v>
      </c>
      <c r="BX14" s="7"/>
      <c r="BY14" s="7">
        <f t="shared" si="1"/>
        <v>3</v>
      </c>
      <c r="BZ14" s="7"/>
      <c r="CA14" s="8">
        <f t="shared" si="4"/>
        <v>77999873</v>
      </c>
      <c r="CB14" s="7">
        <f t="shared" si="2"/>
        <v>4</v>
      </c>
      <c r="CC14" s="7"/>
      <c r="CD14" s="7">
        <v>4</v>
      </c>
      <c r="CE14" s="7">
        <f t="shared" si="3"/>
        <v>14</v>
      </c>
      <c r="CF14" s="7"/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s="1" customFormat="1" x14ac:dyDescent="0.3">
      <c r="B15" s="3">
        <v>5</v>
      </c>
      <c r="C15" s="70" t="s">
        <v>85</v>
      </c>
      <c r="D15" s="71">
        <v>108</v>
      </c>
      <c r="E15" s="71">
        <v>87.33</v>
      </c>
      <c r="F15" s="33">
        <v>5</v>
      </c>
      <c r="G15" s="34">
        <v>4</v>
      </c>
      <c r="H15" s="35">
        <v>60</v>
      </c>
      <c r="I15" s="36">
        <f t="shared" si="0"/>
        <v>64</v>
      </c>
      <c r="BQ15" s="10"/>
      <c r="BR15" s="7"/>
      <c r="BS15" s="7">
        <v>5</v>
      </c>
      <c r="BT15" s="7" t="str">
        <f>'[3]QUALIF MIDDLE REZ'!B16</f>
        <v xml:space="preserve">Benediktas Čirba </v>
      </c>
      <c r="BU15" s="7" t="str">
        <f>'[3]QUALIF MIDDLE REZ'!C16</f>
        <v xml:space="preserve">Nissan S14 </v>
      </c>
      <c r="BV15" s="7">
        <f>'[3]QUALIF MIDDLE REZ'!D16</f>
        <v>103</v>
      </c>
      <c r="BW15" s="8">
        <f>ROUND('[3]QUALIF MIDDLE REZ'!H16,2)</f>
        <v>70.5</v>
      </c>
      <c r="BX15" s="7"/>
      <c r="BY15" s="7">
        <f t="shared" si="1"/>
        <v>5</v>
      </c>
      <c r="BZ15" s="7"/>
      <c r="CA15" s="8">
        <f t="shared" si="4"/>
        <v>70499897</v>
      </c>
      <c r="CB15" s="7">
        <f t="shared" si="2"/>
        <v>5</v>
      </c>
      <c r="CC15" s="7"/>
      <c r="CD15" s="7">
        <v>5</v>
      </c>
      <c r="CE15" s="7">
        <f t="shared" si="3"/>
        <v>15</v>
      </c>
      <c r="CF15" s="7"/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s="1" customFormat="1" x14ac:dyDescent="0.3">
      <c r="B16" s="3">
        <v>6</v>
      </c>
      <c r="C16" s="70" t="s">
        <v>10</v>
      </c>
      <c r="D16" s="71">
        <v>133</v>
      </c>
      <c r="E16" s="71">
        <v>87</v>
      </c>
      <c r="F16" s="33">
        <v>6</v>
      </c>
      <c r="G16" s="34">
        <v>3</v>
      </c>
      <c r="H16" s="35">
        <v>60</v>
      </c>
      <c r="I16" s="36">
        <f t="shared" si="0"/>
        <v>63</v>
      </c>
      <c r="BQ16" s="10"/>
      <c r="BR16" s="7"/>
      <c r="BS16" s="7">
        <v>6</v>
      </c>
      <c r="BT16" s="7" t="str">
        <f>'[3]QUALIF MIDDLE REZ'!B17</f>
        <v xml:space="preserve"> Lukas Garalevicius </v>
      </c>
      <c r="BU16" s="7" t="str">
        <f>'[3]QUALIF MIDDLE REZ'!C17</f>
        <v xml:space="preserve">Nissan Turbo </v>
      </c>
      <c r="BV16" s="7">
        <f>'[3]QUALIF MIDDLE REZ'!D17</f>
        <v>122</v>
      </c>
      <c r="BW16" s="8">
        <f>ROUND('[3]QUALIF MIDDLE REZ'!H17,2)</f>
        <v>66</v>
      </c>
      <c r="BX16" s="7"/>
      <c r="BY16" s="7">
        <f t="shared" si="1"/>
        <v>6</v>
      </c>
      <c r="BZ16" s="7"/>
      <c r="CA16" s="8">
        <f t="shared" si="4"/>
        <v>65999878</v>
      </c>
      <c r="CB16" s="7">
        <f t="shared" si="2"/>
        <v>6</v>
      </c>
      <c r="CC16" s="7"/>
      <c r="CD16" s="7">
        <v>6</v>
      </c>
      <c r="CE16" s="7">
        <f t="shared" si="3"/>
        <v>16</v>
      </c>
      <c r="CF16" s="7"/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s="1" customFormat="1" x14ac:dyDescent="0.3">
      <c r="B17" s="3">
        <v>7</v>
      </c>
      <c r="C17" s="70" t="s">
        <v>9</v>
      </c>
      <c r="D17" s="71">
        <v>129</v>
      </c>
      <c r="E17" s="71">
        <v>82.33</v>
      </c>
      <c r="F17" s="33">
        <v>7</v>
      </c>
      <c r="G17" s="34">
        <v>3</v>
      </c>
      <c r="H17" s="35">
        <v>60</v>
      </c>
      <c r="I17" s="36">
        <f t="shared" si="0"/>
        <v>63</v>
      </c>
      <c r="BQ17" s="10"/>
      <c r="BR17" s="7"/>
      <c r="BS17" s="7">
        <v>7</v>
      </c>
      <c r="BT17" s="7" t="str">
        <f>'[3]QUALIF MIDDLE REZ'!B18</f>
        <v xml:space="preserve"> Igor Martynov </v>
      </c>
      <c r="BU17" s="7" t="str">
        <f>'[3]QUALIF MIDDLE REZ'!C18</f>
        <v xml:space="preserve">Bmw 340 </v>
      </c>
      <c r="BV17" s="7">
        <f>'[3]QUALIF MIDDLE REZ'!D18</f>
        <v>126</v>
      </c>
      <c r="BW17" s="8">
        <f>ROUND('[3]QUALIF MIDDLE REZ'!H18,2)</f>
        <v>64.5</v>
      </c>
      <c r="BX17" s="7"/>
      <c r="BY17" s="7">
        <f t="shared" si="1"/>
        <v>7</v>
      </c>
      <c r="BZ17" s="7"/>
      <c r="CA17" s="8">
        <f t="shared" si="4"/>
        <v>64499874</v>
      </c>
      <c r="CB17" s="7">
        <f t="shared" si="2"/>
        <v>7</v>
      </c>
      <c r="CC17" s="7"/>
      <c r="CD17" s="7">
        <v>7</v>
      </c>
      <c r="CE17" s="7">
        <f t="shared" si="3"/>
        <v>17</v>
      </c>
      <c r="CF17" s="7"/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s="1" customFormat="1" x14ac:dyDescent="0.3">
      <c r="B18" s="3">
        <v>8</v>
      </c>
      <c r="C18" s="70" t="s">
        <v>82</v>
      </c>
      <c r="D18" s="71">
        <v>106</v>
      </c>
      <c r="E18" s="71">
        <v>81</v>
      </c>
      <c r="F18" s="33">
        <v>8</v>
      </c>
      <c r="G18" s="34">
        <v>2</v>
      </c>
      <c r="H18" s="35">
        <v>60</v>
      </c>
      <c r="I18" s="36">
        <f t="shared" si="0"/>
        <v>62</v>
      </c>
      <c r="BQ18" s="10"/>
      <c r="BR18" s="7"/>
      <c r="BS18" s="7">
        <v>8</v>
      </c>
      <c r="BT18" s="7" t="str">
        <f>'[3]QUALIF MIDDLE REZ'!B19</f>
        <v xml:space="preserve"> Arnas Dyburis </v>
      </c>
      <c r="BU18" s="7" t="str">
        <f>'[3]QUALIF MIDDLE REZ'!C19</f>
        <v xml:space="preserve">Nissan 180sx </v>
      </c>
      <c r="BV18" s="7">
        <f>'[3]QUALIF MIDDLE REZ'!D19</f>
        <v>104</v>
      </c>
      <c r="BW18" s="8">
        <f>ROUND('[3]QUALIF MIDDLE REZ'!H19,2)</f>
        <v>61.5</v>
      </c>
      <c r="BX18" s="7"/>
      <c r="BY18" s="7">
        <f t="shared" si="1"/>
        <v>8</v>
      </c>
      <c r="BZ18" s="7"/>
      <c r="CA18" s="8">
        <f t="shared" si="4"/>
        <v>61499896</v>
      </c>
      <c r="CB18" s="7">
        <f t="shared" si="2"/>
        <v>8</v>
      </c>
      <c r="CC18" s="7"/>
      <c r="CD18" s="7">
        <v>8</v>
      </c>
      <c r="CE18" s="7">
        <f t="shared" si="3"/>
        <v>18</v>
      </c>
      <c r="CF18" s="7"/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s="1" customFormat="1" x14ac:dyDescent="0.3">
      <c r="B19" s="3">
        <v>9</v>
      </c>
      <c r="C19" s="70" t="s">
        <v>11</v>
      </c>
      <c r="D19" s="71">
        <v>132</v>
      </c>
      <c r="E19" s="71">
        <v>83.67</v>
      </c>
      <c r="F19" s="33">
        <v>9</v>
      </c>
      <c r="G19" s="34">
        <v>3</v>
      </c>
      <c r="H19" s="35">
        <v>50</v>
      </c>
      <c r="I19" s="36">
        <f t="shared" si="0"/>
        <v>53</v>
      </c>
      <c r="BQ19" s="10"/>
      <c r="BR19" s="7"/>
      <c r="BS19" s="7">
        <v>9</v>
      </c>
      <c r="BT19" s="7" t="str">
        <f>'[3]QUALIF MIDDLE REZ'!B20</f>
        <v xml:space="preserve">Ignas Daunoravičius </v>
      </c>
      <c r="BU19" s="7" t="str">
        <f>'[3]QUALIF MIDDLE REZ'!C20</f>
        <v xml:space="preserve">BMW e30 </v>
      </c>
      <c r="BV19" s="7">
        <f>'[3]QUALIF MIDDLE REZ'!D20</f>
        <v>134</v>
      </c>
      <c r="BW19" s="8">
        <f>ROUND('[3]QUALIF MIDDLE REZ'!H20,2)</f>
        <v>61</v>
      </c>
      <c r="BX19" s="7"/>
      <c r="BY19" s="7">
        <f t="shared" si="1"/>
        <v>9</v>
      </c>
      <c r="BZ19" s="7"/>
      <c r="CA19" s="8">
        <f t="shared" si="4"/>
        <v>60999866</v>
      </c>
      <c r="CB19" s="7">
        <f t="shared" si="2"/>
        <v>9</v>
      </c>
      <c r="CC19" s="7"/>
      <c r="CD19" s="7">
        <v>9</v>
      </c>
      <c r="CE19" s="7">
        <f t="shared" si="3"/>
        <v>19</v>
      </c>
      <c r="CF19" s="7"/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s="1" customFormat="1" x14ac:dyDescent="0.3">
      <c r="B20" s="3">
        <v>10</v>
      </c>
      <c r="C20" s="70" t="s">
        <v>25</v>
      </c>
      <c r="D20" s="71">
        <v>136</v>
      </c>
      <c r="E20" s="71">
        <v>81.67</v>
      </c>
      <c r="F20" s="33">
        <v>10</v>
      </c>
      <c r="G20" s="34">
        <v>2</v>
      </c>
      <c r="H20" s="35">
        <v>50</v>
      </c>
      <c r="I20" s="36">
        <f t="shared" si="0"/>
        <v>52</v>
      </c>
      <c r="BQ20" s="10"/>
      <c r="BR20" s="7"/>
      <c r="BS20" s="7">
        <v>10</v>
      </c>
      <c r="BT20" s="7" t="str">
        <f>'[3]QUALIF MIDDLE REZ'!B21</f>
        <v xml:space="preserve">Valdas Vindžigelskis </v>
      </c>
      <c r="BU20" s="7" t="str">
        <f>'[3]QUALIF MIDDLE REZ'!C21</f>
        <v>BMW e30</v>
      </c>
      <c r="BV20" s="7">
        <f>'[3]QUALIF MIDDLE REZ'!D21</f>
        <v>136</v>
      </c>
      <c r="BW20" s="8">
        <f>ROUND('[3]QUALIF MIDDLE REZ'!H21,2)</f>
        <v>53.5</v>
      </c>
      <c r="BX20" s="7"/>
      <c r="BY20" s="7">
        <f t="shared" si="1"/>
        <v>10</v>
      </c>
      <c r="BZ20" s="7"/>
      <c r="CA20" s="8">
        <f t="shared" si="4"/>
        <v>53499864</v>
      </c>
      <c r="CB20" s="7">
        <f t="shared" si="2"/>
        <v>10</v>
      </c>
      <c r="CC20" s="7"/>
      <c r="CD20" s="7">
        <v>10</v>
      </c>
      <c r="CE20" s="7">
        <f t="shared" si="3"/>
        <v>20</v>
      </c>
      <c r="CF20" s="7"/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s="1" customFormat="1" x14ac:dyDescent="0.3">
      <c r="B21" s="3">
        <v>11</v>
      </c>
      <c r="C21" s="70" t="s">
        <v>64</v>
      </c>
      <c r="D21" s="71">
        <v>142</v>
      </c>
      <c r="E21" s="71">
        <v>80.33</v>
      </c>
      <c r="F21" s="33">
        <v>11</v>
      </c>
      <c r="G21" s="34">
        <v>2</v>
      </c>
      <c r="H21" s="35">
        <v>50</v>
      </c>
      <c r="I21" s="36">
        <f t="shared" si="0"/>
        <v>52</v>
      </c>
      <c r="BQ21" s="10"/>
      <c r="BR21" s="7"/>
      <c r="BS21" s="7">
        <v>11</v>
      </c>
      <c r="BT21" s="7" t="str">
        <f>'[3]QUALIF MIDDLE REZ'!B22</f>
        <v xml:space="preserve"> Justinas Pečiukonis </v>
      </c>
      <c r="BU21" s="7" t="str">
        <f>'[3]QUALIF MIDDLE REZ'!C22</f>
        <v xml:space="preserve">Bmw E30 330i </v>
      </c>
      <c r="BV21" s="7">
        <f>'[3]QUALIF MIDDLE REZ'!D22</f>
        <v>111</v>
      </c>
      <c r="BW21" s="8">
        <f>ROUND('[3]QUALIF MIDDLE REZ'!H22,2)</f>
        <v>51.5</v>
      </c>
      <c r="BX21" s="7"/>
      <c r="BY21" s="7">
        <f t="shared" si="1"/>
        <v>11</v>
      </c>
      <c r="BZ21" s="7"/>
      <c r="CA21" s="8">
        <f t="shared" si="4"/>
        <v>51499889</v>
      </c>
      <c r="CB21" s="7">
        <f t="shared" si="2"/>
        <v>11</v>
      </c>
      <c r="CC21" s="7"/>
      <c r="CD21" s="7">
        <v>11</v>
      </c>
      <c r="CE21" s="7">
        <f t="shared" si="3"/>
        <v>21</v>
      </c>
      <c r="CF21" s="7"/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s="1" customFormat="1" x14ac:dyDescent="0.3">
      <c r="B22" s="3">
        <v>12</v>
      </c>
      <c r="C22" s="70" t="s">
        <v>68</v>
      </c>
      <c r="D22" s="71">
        <v>155</v>
      </c>
      <c r="E22" s="71">
        <v>78</v>
      </c>
      <c r="F22" s="33">
        <v>12</v>
      </c>
      <c r="G22" s="34">
        <v>2</v>
      </c>
      <c r="H22" s="35">
        <v>50</v>
      </c>
      <c r="I22" s="36">
        <f t="shared" si="0"/>
        <v>52</v>
      </c>
      <c r="BQ22" s="10"/>
      <c r="BR22" s="7"/>
      <c r="BS22" s="7">
        <v>12</v>
      </c>
      <c r="BT22" s="7" t="str">
        <f>'[3]QUALIF MIDDLE REZ'!B23</f>
        <v xml:space="preserve"> Ignas Klimavičius </v>
      </c>
      <c r="BU22" s="7" t="str">
        <f>'[3]QUALIF MIDDLE REZ'!C23</f>
        <v xml:space="preserve">BMW E30 </v>
      </c>
      <c r="BV22" s="7">
        <f>'[3]QUALIF MIDDLE REZ'!D23</f>
        <v>130</v>
      </c>
      <c r="BW22" s="8">
        <f>ROUND('[3]QUALIF MIDDLE REZ'!H23,2)</f>
        <v>44</v>
      </c>
      <c r="BX22" s="7"/>
      <c r="BY22" s="7">
        <f t="shared" si="1"/>
        <v>12</v>
      </c>
      <c r="BZ22" s="7"/>
      <c r="CA22" s="8">
        <f t="shared" si="4"/>
        <v>43999870</v>
      </c>
      <c r="CB22" s="7">
        <f t="shared" si="2"/>
        <v>12</v>
      </c>
      <c r="CC22" s="7"/>
      <c r="CD22" s="7">
        <v>12</v>
      </c>
      <c r="CE22" s="7">
        <f t="shared" si="3"/>
        <v>22</v>
      </c>
      <c r="CF22" s="7"/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s="1" customFormat="1" x14ac:dyDescent="0.3">
      <c r="B23" s="3">
        <v>13</v>
      </c>
      <c r="C23" s="70" t="s">
        <v>86</v>
      </c>
      <c r="D23" s="71">
        <v>101</v>
      </c>
      <c r="E23" s="71">
        <v>76.33</v>
      </c>
      <c r="F23" s="33">
        <v>13</v>
      </c>
      <c r="G23" s="34">
        <v>2</v>
      </c>
      <c r="H23" s="35">
        <v>50</v>
      </c>
      <c r="I23" s="36">
        <f t="shared" si="0"/>
        <v>52</v>
      </c>
      <c r="BQ23" s="10"/>
      <c r="BR23" s="7"/>
      <c r="BS23" s="7">
        <v>13</v>
      </c>
      <c r="BT23" s="7" t="str">
        <f>'[3]QUALIF MIDDLE REZ'!B24</f>
        <v xml:space="preserve">Robert Lisovskij </v>
      </c>
      <c r="BU23" s="7" t="str">
        <f>'[3]QUALIF MIDDLE REZ'!C24</f>
        <v>Ford Sierra </v>
      </c>
      <c r="BV23" s="7">
        <f>'[3]QUALIF MIDDLE REZ'!D24</f>
        <v>105</v>
      </c>
      <c r="BW23" s="8">
        <f>ROUND('[3]QUALIF MIDDLE REZ'!H24,2)</f>
        <v>42</v>
      </c>
      <c r="BX23" s="7"/>
      <c r="BY23" s="7">
        <f t="shared" si="1"/>
        <v>13</v>
      </c>
      <c r="BZ23" s="7"/>
      <c r="CA23" s="8">
        <f t="shared" si="4"/>
        <v>41999895</v>
      </c>
      <c r="CB23" s="7">
        <f t="shared" si="2"/>
        <v>13</v>
      </c>
      <c r="CC23" s="7"/>
      <c r="CD23" s="7">
        <v>13</v>
      </c>
      <c r="CE23" s="7">
        <f t="shared" si="3"/>
        <v>23</v>
      </c>
      <c r="CF23" s="7"/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s="1" customFormat="1" x14ac:dyDescent="0.3">
      <c r="B24" s="3">
        <v>14</v>
      </c>
      <c r="C24" s="70" t="s">
        <v>75</v>
      </c>
      <c r="D24" s="71">
        <v>135</v>
      </c>
      <c r="E24" s="71">
        <v>75</v>
      </c>
      <c r="F24" s="33">
        <v>14</v>
      </c>
      <c r="G24" s="34">
        <v>2</v>
      </c>
      <c r="H24" s="35">
        <v>50</v>
      </c>
      <c r="I24" s="36">
        <f t="shared" si="0"/>
        <v>52</v>
      </c>
      <c r="BQ24" s="10"/>
      <c r="BR24" s="7"/>
      <c r="BS24" s="7">
        <v>14</v>
      </c>
      <c r="BT24" s="7" t="str">
        <f>'[3]QUALIF MIDDLE REZ'!B25</f>
        <v xml:space="preserve">Andrius Poška </v>
      </c>
      <c r="BU24" s="7" t="str">
        <f>'[3]QUALIF MIDDLE REZ'!C25</f>
        <v xml:space="preserve">BMW 340 </v>
      </c>
      <c r="BV24" s="7">
        <f>'[3]QUALIF MIDDLE REZ'!D25</f>
        <v>101</v>
      </c>
      <c r="BW24" s="8">
        <f>ROUND('[3]QUALIF MIDDLE REZ'!H25,2)</f>
        <v>41</v>
      </c>
      <c r="BX24" s="7"/>
      <c r="BY24" s="7">
        <f t="shared" si="1"/>
        <v>14</v>
      </c>
      <c r="BZ24" s="7"/>
      <c r="CA24" s="8">
        <f t="shared" si="4"/>
        <v>40999899</v>
      </c>
      <c r="CB24" s="7">
        <f t="shared" ref="CB24:CB35" si="6">RANK(CA24,$CA$11:$CA$35)</f>
        <v>14</v>
      </c>
      <c r="CC24" s="7"/>
      <c r="CD24" s="7">
        <v>14</v>
      </c>
      <c r="CE24" s="7">
        <f t="shared" si="3"/>
        <v>24</v>
      </c>
      <c r="CF24" s="7"/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s="1" customFormat="1" x14ac:dyDescent="0.3">
      <c r="B25" s="3">
        <v>15</v>
      </c>
      <c r="C25" s="70" t="s">
        <v>19</v>
      </c>
      <c r="D25" s="71">
        <v>105</v>
      </c>
      <c r="E25" s="71">
        <v>74.67</v>
      </c>
      <c r="F25" s="37">
        <v>15</v>
      </c>
      <c r="G25" s="38">
        <v>2</v>
      </c>
      <c r="H25" s="39">
        <v>50</v>
      </c>
      <c r="I25" s="40">
        <f t="shared" si="0"/>
        <v>52</v>
      </c>
      <c r="BQ25" s="10"/>
      <c r="BR25" s="7"/>
      <c r="BS25" s="7">
        <v>15</v>
      </c>
      <c r="BT25" s="7" t="str">
        <f>'[3]QUALIF MIDDLE REZ'!B26</f>
        <v xml:space="preserve">Egidijus Pečiukonis </v>
      </c>
      <c r="BU25" s="7" t="str">
        <f>'[3]QUALIF MIDDLE REZ'!C26</f>
        <v xml:space="preserve">Bmw E30 344 </v>
      </c>
      <c r="BV25" s="7">
        <f>'[3]QUALIF MIDDLE REZ'!D26</f>
        <v>114</v>
      </c>
      <c r="BW25" s="8">
        <f>ROUND('[3]QUALIF MIDDLE REZ'!H26,2)</f>
        <v>36.5</v>
      </c>
      <c r="BX25" s="7"/>
      <c r="BY25" s="7">
        <f t="shared" si="1"/>
        <v>15</v>
      </c>
      <c r="BZ25" s="7"/>
      <c r="CA25" s="8">
        <f t="shared" si="4"/>
        <v>36499886</v>
      </c>
      <c r="CB25" s="7">
        <f t="shared" si="6"/>
        <v>15</v>
      </c>
      <c r="CC25" s="7"/>
      <c r="CD25" s="7">
        <v>15</v>
      </c>
      <c r="CE25" s="7">
        <f t="shared" si="3"/>
        <v>25</v>
      </c>
      <c r="CF25" s="7"/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s="1" customFormat="1" x14ac:dyDescent="0.3">
      <c r="B26" s="3">
        <v>16</v>
      </c>
      <c r="C26" s="70" t="s">
        <v>87</v>
      </c>
      <c r="D26" s="71">
        <v>141</v>
      </c>
      <c r="E26" s="71">
        <v>74</v>
      </c>
      <c r="F26" s="41">
        <v>16</v>
      </c>
      <c r="G26" s="42">
        <v>2</v>
      </c>
      <c r="H26" s="43">
        <v>50</v>
      </c>
      <c r="I26" s="44">
        <f t="shared" si="0"/>
        <v>52</v>
      </c>
      <c r="BQ26" s="10"/>
      <c r="BR26" s="7"/>
      <c r="BS26" s="7">
        <v>16</v>
      </c>
      <c r="BT26" s="7" t="str">
        <f>'[3]QUALIF MIDDLE REZ'!B27</f>
        <v xml:space="preserve"> Silvestras Bieliauskas</v>
      </c>
      <c r="BU26" s="7" t="str">
        <f>'[3]QUALIF MIDDLE REZ'!C27</f>
        <v>Bmw 340</v>
      </c>
      <c r="BV26" s="7">
        <f>'[3]QUALIF MIDDLE REZ'!D27</f>
        <v>116</v>
      </c>
      <c r="BW26" s="8">
        <f>ROUND('[3]QUALIF MIDDLE REZ'!H27,2)</f>
        <v>33.5</v>
      </c>
      <c r="BX26" s="7"/>
      <c r="BY26" s="7">
        <f t="shared" si="1"/>
        <v>16</v>
      </c>
      <c r="BZ26" s="7"/>
      <c r="CA26" s="8">
        <f t="shared" si="4"/>
        <v>33499884</v>
      </c>
      <c r="CB26" s="7">
        <f t="shared" si="6"/>
        <v>16</v>
      </c>
      <c r="CC26" s="7"/>
      <c r="CD26" s="7">
        <v>16</v>
      </c>
      <c r="CE26" s="7">
        <f t="shared" si="3"/>
        <v>26</v>
      </c>
      <c r="CF26" s="7"/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s="1" customFormat="1" x14ac:dyDescent="0.3">
      <c r="B27" s="3">
        <v>17</v>
      </c>
      <c r="C27" s="70" t="s">
        <v>49</v>
      </c>
      <c r="D27" s="71">
        <v>102</v>
      </c>
      <c r="E27" s="71">
        <v>73.33</v>
      </c>
      <c r="F27" s="45">
        <v>0</v>
      </c>
      <c r="G27" s="46">
        <v>1</v>
      </c>
      <c r="H27" s="47">
        <v>0</v>
      </c>
      <c r="I27" s="48">
        <f t="shared" si="0"/>
        <v>1</v>
      </c>
      <c r="BQ27" s="10"/>
      <c r="BR27" s="7"/>
      <c r="BS27" s="7">
        <v>17</v>
      </c>
      <c r="BT27" s="7" t="str">
        <f>'[3]QUALIF MIDDLE REZ'!B28</f>
        <v xml:space="preserve"> Aurimas Janeika </v>
      </c>
      <c r="BU27" s="7" t="str">
        <f>'[3]QUALIF MIDDLE REZ'!C28</f>
        <v xml:space="preserve">Bmw E30 </v>
      </c>
      <c r="BV27" s="7">
        <f>'[3]QUALIF MIDDLE REZ'!D28</f>
        <v>115</v>
      </c>
      <c r="BW27" s="8">
        <f>ROUND('[3]QUALIF MIDDLE REZ'!H28,2)</f>
        <v>29</v>
      </c>
      <c r="BX27" s="7"/>
      <c r="BY27" s="7">
        <f t="shared" si="1"/>
        <v>17</v>
      </c>
      <c r="BZ27" s="7"/>
      <c r="CA27" s="8">
        <f t="shared" si="4"/>
        <v>28999885</v>
      </c>
      <c r="CB27" s="7">
        <f t="shared" si="6"/>
        <v>17</v>
      </c>
      <c r="CC27" s="7"/>
      <c r="CD27" s="7">
        <v>17</v>
      </c>
      <c r="CE27" s="7">
        <f t="shared" si="3"/>
        <v>27</v>
      </c>
      <c r="CF27" s="7"/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s="1" customFormat="1" x14ac:dyDescent="0.3">
      <c r="B28" s="3">
        <v>18</v>
      </c>
      <c r="C28" s="70" t="s">
        <v>55</v>
      </c>
      <c r="D28" s="71">
        <v>104</v>
      </c>
      <c r="E28" s="71">
        <v>72.67</v>
      </c>
      <c r="F28" s="45">
        <v>0</v>
      </c>
      <c r="G28" s="46">
        <v>1</v>
      </c>
      <c r="H28" s="47">
        <v>0</v>
      </c>
      <c r="I28" s="48">
        <f t="shared" si="0"/>
        <v>1</v>
      </c>
      <c r="BQ28" s="10"/>
      <c r="BR28" s="7"/>
      <c r="BS28" s="7">
        <v>18</v>
      </c>
      <c r="BT28" s="7" t="str">
        <f>'[3]QUALIF MIDDLE REZ'!B29</f>
        <v xml:space="preserve"> Julius Mockevičius </v>
      </c>
      <c r="BU28" s="7" t="str">
        <f>'[3]QUALIF MIDDLE REZ'!C29</f>
        <v>Bmw E30 </v>
      </c>
      <c r="BV28" s="7">
        <f>'[3]QUALIF MIDDLE REZ'!D29</f>
        <v>102</v>
      </c>
      <c r="BW28" s="8">
        <f>ROUND('[3]QUALIF MIDDLE REZ'!H29,2)</f>
        <v>0</v>
      </c>
      <c r="BX28" s="7"/>
      <c r="BY28" s="7">
        <f t="shared" si="1"/>
        <v>18</v>
      </c>
      <c r="BZ28" s="7"/>
      <c r="CA28" s="8">
        <f t="shared" si="4"/>
        <v>-102</v>
      </c>
      <c r="CB28" s="7">
        <f t="shared" si="6"/>
        <v>18</v>
      </c>
      <c r="CC28" s="7"/>
      <c r="CD28" s="7">
        <v>18</v>
      </c>
      <c r="CE28" s="7">
        <f t="shared" si="3"/>
        <v>28</v>
      </c>
      <c r="CF28" s="7"/>
      <c r="CG28" s="7">
        <f t="shared" ref="CG28:CI35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s="1" customFormat="1" x14ac:dyDescent="0.3">
      <c r="B29" s="3">
        <v>19</v>
      </c>
      <c r="C29" s="70" t="s">
        <v>88</v>
      </c>
      <c r="D29" s="71">
        <v>123</v>
      </c>
      <c r="E29" s="71">
        <v>72.33</v>
      </c>
      <c r="F29" s="45">
        <v>0</v>
      </c>
      <c r="G29" s="46">
        <v>1</v>
      </c>
      <c r="H29" s="47">
        <v>0</v>
      </c>
      <c r="I29" s="48">
        <f t="shared" si="0"/>
        <v>1</v>
      </c>
      <c r="BQ29" s="10"/>
      <c r="BR29" s="7"/>
      <c r="BS29" s="7">
        <v>19</v>
      </c>
      <c r="BT29" s="7" t="str">
        <f>'[3]QUALIF MIDDLE REZ'!B30</f>
        <v xml:space="preserve"> Sigitas Sauciunas </v>
      </c>
      <c r="BU29" s="7" t="str">
        <f>'[3]QUALIF MIDDLE REZ'!C30</f>
        <v xml:space="preserve">BMW 325 </v>
      </c>
      <c r="BV29" s="7">
        <f>'[3]QUALIF MIDDLE REZ'!D30</f>
        <v>110</v>
      </c>
      <c r="BW29" s="8">
        <f>ROUND('[3]QUALIF MIDDLE REZ'!H30,2)</f>
        <v>0</v>
      </c>
      <c r="BX29" s="7"/>
      <c r="BY29" s="7">
        <f t="shared" si="1"/>
        <v>18</v>
      </c>
      <c r="BZ29" s="7"/>
      <c r="CA29" s="8">
        <f t="shared" si="4"/>
        <v>-110</v>
      </c>
      <c r="CB29" s="7">
        <f t="shared" si="6"/>
        <v>19</v>
      </c>
      <c r="CC29" s="7"/>
      <c r="CD29" s="7">
        <v>19</v>
      </c>
      <c r="CE29" s="7">
        <f t="shared" si="3"/>
        <v>29</v>
      </c>
      <c r="CF29" s="7"/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s="1" customFormat="1" x14ac:dyDescent="0.3">
      <c r="B30" s="3">
        <v>20</v>
      </c>
      <c r="C30" s="70" t="s">
        <v>76</v>
      </c>
      <c r="D30" s="71">
        <v>115</v>
      </c>
      <c r="E30" s="71">
        <v>68</v>
      </c>
      <c r="F30" s="45">
        <v>0</v>
      </c>
      <c r="G30" s="46">
        <v>1</v>
      </c>
      <c r="H30" s="47">
        <v>0</v>
      </c>
      <c r="I30" s="48">
        <f t="shared" si="0"/>
        <v>1</v>
      </c>
      <c r="BQ30" s="10"/>
      <c r="BR30" s="7"/>
      <c r="BS30" s="7">
        <v>20</v>
      </c>
      <c r="BT30" s="7" t="str">
        <f>'[3]QUALIF MIDDLE REZ'!B31</f>
        <v xml:space="preserve"> Linas Kasjanovas </v>
      </c>
      <c r="BU30" s="7" t="str">
        <f>'[3]QUALIF MIDDLE REZ'!C31</f>
        <v xml:space="preserve">Mazda RX8 </v>
      </c>
      <c r="BV30" s="7">
        <f>'[3]QUALIF MIDDLE REZ'!D31</f>
        <v>112</v>
      </c>
      <c r="BW30" s="8">
        <f>ROUND('[3]QUALIF MIDDLE REZ'!H31,2)</f>
        <v>0</v>
      </c>
      <c r="BX30" s="7"/>
      <c r="BY30" s="7">
        <f t="shared" si="1"/>
        <v>18</v>
      </c>
      <c r="BZ30" s="7"/>
      <c r="CA30" s="8">
        <f t="shared" si="4"/>
        <v>-112</v>
      </c>
      <c r="CB30" s="7">
        <f t="shared" si="6"/>
        <v>20</v>
      </c>
      <c r="CC30" s="7"/>
      <c r="CD30" s="7">
        <v>20</v>
      </c>
      <c r="CE30" s="7">
        <f t="shared" si="3"/>
        <v>30</v>
      </c>
      <c r="CF30" s="7"/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s="1" customFormat="1" x14ac:dyDescent="0.3">
      <c r="B31" s="3">
        <v>21</v>
      </c>
      <c r="C31" s="70" t="s">
        <v>89</v>
      </c>
      <c r="D31" s="71">
        <v>137</v>
      </c>
      <c r="E31" s="71">
        <v>68</v>
      </c>
      <c r="F31" s="45">
        <v>0</v>
      </c>
      <c r="G31" s="46">
        <v>1</v>
      </c>
      <c r="H31" s="47">
        <v>0</v>
      </c>
      <c r="I31" s="48">
        <f t="shared" si="0"/>
        <v>1</v>
      </c>
      <c r="BQ31" s="10"/>
      <c r="BR31" s="7"/>
      <c r="BS31" s="7">
        <v>21</v>
      </c>
      <c r="BT31" s="7" t="str">
        <f>'[3]QUALIF MIDDLE REZ'!B32</f>
        <v xml:space="preserve"> Paulius Karklelis </v>
      </c>
      <c r="BU31" s="7" t="str">
        <f>'[3]QUALIF MIDDLE REZ'!C32</f>
        <v xml:space="preserve">BMW e36 </v>
      </c>
      <c r="BV31" s="7">
        <f>'[3]QUALIF MIDDLE REZ'!D32</f>
        <v>117</v>
      </c>
      <c r="BW31" s="8">
        <f>ROUND('[3]QUALIF MIDDLE REZ'!H32,2)</f>
        <v>0</v>
      </c>
      <c r="BX31" s="7"/>
      <c r="BY31" s="7">
        <f t="shared" si="1"/>
        <v>18</v>
      </c>
      <c r="BZ31" s="7"/>
      <c r="CA31" s="8">
        <f t="shared" si="4"/>
        <v>-117</v>
      </c>
      <c r="CB31" s="7">
        <f t="shared" si="6"/>
        <v>21</v>
      </c>
      <c r="CC31" s="7"/>
      <c r="CD31" s="7">
        <v>21</v>
      </c>
      <c r="CE31" s="7">
        <f t="shared" si="3"/>
        <v>31</v>
      </c>
      <c r="CF31" s="7"/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s="1" customFormat="1" x14ac:dyDescent="0.3">
      <c r="B32" s="3">
        <v>22</v>
      </c>
      <c r="C32" s="70" t="s">
        <v>90</v>
      </c>
      <c r="D32" s="71">
        <v>145</v>
      </c>
      <c r="E32" s="71">
        <v>68</v>
      </c>
      <c r="F32" s="45">
        <v>0</v>
      </c>
      <c r="G32" s="46">
        <v>1</v>
      </c>
      <c r="H32" s="47">
        <v>0</v>
      </c>
      <c r="I32" s="48">
        <f t="shared" si="0"/>
        <v>1</v>
      </c>
      <c r="BQ32" s="10"/>
      <c r="BR32" s="7"/>
      <c r="BS32" s="7">
        <v>22</v>
      </c>
      <c r="BT32" s="7" t="str">
        <f>'[3]QUALIF MIDDLE REZ'!B33</f>
        <v xml:space="preserve"> Egidijus Pečiukas </v>
      </c>
      <c r="BU32" s="7" t="str">
        <f>'[3]QUALIF MIDDLE REZ'!C33</f>
        <v xml:space="preserve">BMW </v>
      </c>
      <c r="BV32" s="7">
        <f>'[3]QUALIF MIDDLE REZ'!D33</f>
        <v>120</v>
      </c>
      <c r="BW32" s="8">
        <f>ROUND('[3]QUALIF MIDDLE REZ'!H33,2)</f>
        <v>0</v>
      </c>
      <c r="BX32" s="7"/>
      <c r="BY32" s="7">
        <f t="shared" si="1"/>
        <v>18</v>
      </c>
      <c r="BZ32" s="7"/>
      <c r="CA32" s="8">
        <f t="shared" si="4"/>
        <v>-120</v>
      </c>
      <c r="CB32" s="7">
        <f t="shared" si="6"/>
        <v>22</v>
      </c>
      <c r="CC32" s="7"/>
      <c r="CD32" s="7">
        <v>22</v>
      </c>
      <c r="CE32" s="7">
        <f t="shared" si="3"/>
        <v>32</v>
      </c>
      <c r="CF32" s="7"/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s="1" customFormat="1" x14ac:dyDescent="0.3">
      <c r="B33" s="3">
        <v>23</v>
      </c>
      <c r="C33" s="70" t="s">
        <v>70</v>
      </c>
      <c r="D33" s="71">
        <v>150</v>
      </c>
      <c r="E33" s="71">
        <v>68</v>
      </c>
      <c r="F33" s="45">
        <v>0</v>
      </c>
      <c r="G33" s="46">
        <v>1</v>
      </c>
      <c r="H33" s="47">
        <v>0</v>
      </c>
      <c r="I33" s="48">
        <f t="shared" si="0"/>
        <v>1</v>
      </c>
      <c r="BQ33" s="10"/>
      <c r="BR33" s="7"/>
      <c r="BS33" s="7">
        <v>23</v>
      </c>
      <c r="BT33" s="7" t="str">
        <f>'[3]QUALIF MIDDLE REZ'!B34</f>
        <v>Bernardas Iminavičius</v>
      </c>
      <c r="BU33" s="7" t="str">
        <f>'[3]QUALIF MIDDLE REZ'!C34</f>
        <v>BMW e46</v>
      </c>
      <c r="BV33" s="7">
        <f>'[3]QUALIF MIDDLE REZ'!D34</f>
        <v>123</v>
      </c>
      <c r="BW33" s="8">
        <f>ROUND('[3]QUALIF MIDDLE REZ'!H34,2)</f>
        <v>0</v>
      </c>
      <c r="BX33" s="7"/>
      <c r="BY33" s="7">
        <f t="shared" si="1"/>
        <v>18</v>
      </c>
      <c r="BZ33" s="7"/>
      <c r="CA33" s="8">
        <f t="shared" si="4"/>
        <v>-123</v>
      </c>
      <c r="CB33" s="7">
        <f t="shared" si="6"/>
        <v>23</v>
      </c>
      <c r="CC33" s="7"/>
      <c r="CD33" s="7">
        <v>23</v>
      </c>
      <c r="CE33" s="7">
        <f t="shared" si="3"/>
        <v>33</v>
      </c>
      <c r="CF33" s="7"/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s="1" customFormat="1" x14ac:dyDescent="0.3">
      <c r="B34" s="3">
        <v>24</v>
      </c>
      <c r="C34" s="70" t="s">
        <v>91</v>
      </c>
      <c r="D34" s="71">
        <v>140</v>
      </c>
      <c r="E34" s="71">
        <v>61.33</v>
      </c>
      <c r="F34" s="45">
        <v>0</v>
      </c>
      <c r="G34" s="46">
        <v>1</v>
      </c>
      <c r="H34" s="47">
        <v>0</v>
      </c>
      <c r="I34" s="48">
        <f t="shared" si="0"/>
        <v>1</v>
      </c>
      <c r="BQ34" s="10"/>
      <c r="BR34" s="7"/>
      <c r="BS34" s="7">
        <v>24</v>
      </c>
      <c r="BT34" s="7" t="str">
        <f>'[3]QUALIF MIDDLE REZ'!B35</f>
        <v xml:space="preserve">Gediminas Ivanauskas </v>
      </c>
      <c r="BU34" s="7" t="str">
        <f>'[3]QUALIF MIDDLE REZ'!C35</f>
        <v xml:space="preserve">Nissan 200sx </v>
      </c>
      <c r="BV34" s="7">
        <f>'[3]QUALIF MIDDLE REZ'!D35</f>
        <v>125</v>
      </c>
      <c r="BW34" s="8">
        <f>ROUND('[3]QUALIF MIDDLE REZ'!H35,2)</f>
        <v>0</v>
      </c>
      <c r="BX34" s="7"/>
      <c r="BY34" s="7">
        <f t="shared" si="1"/>
        <v>18</v>
      </c>
      <c r="BZ34" s="7"/>
      <c r="CA34" s="8">
        <f t="shared" si="4"/>
        <v>-125</v>
      </c>
      <c r="CB34" s="7">
        <f t="shared" si="6"/>
        <v>24</v>
      </c>
      <c r="CC34" s="7"/>
      <c r="CD34" s="7">
        <v>24</v>
      </c>
      <c r="CE34" s="7">
        <f t="shared" si="3"/>
        <v>34</v>
      </c>
      <c r="CF34" s="7"/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s="1" customFormat="1" x14ac:dyDescent="0.3">
      <c r="B35" s="3">
        <v>25</v>
      </c>
      <c r="C35" s="70" t="s">
        <v>24</v>
      </c>
      <c r="D35" s="71">
        <v>113</v>
      </c>
      <c r="E35" s="71">
        <v>60</v>
      </c>
      <c r="F35" s="45">
        <v>0</v>
      </c>
      <c r="G35" s="46">
        <v>1</v>
      </c>
      <c r="H35" s="47">
        <v>0</v>
      </c>
      <c r="I35" s="48">
        <f t="shared" si="0"/>
        <v>1</v>
      </c>
      <c r="BQ35" s="10"/>
      <c r="BR35" s="7"/>
      <c r="BS35" s="7">
        <v>25</v>
      </c>
      <c r="BT35" s="7" t="str">
        <f>'[3]QUALIF MIDDLE REZ'!B36</f>
        <v xml:space="preserve"> Donatas Urbanavicius </v>
      </c>
      <c r="BU35" s="7" t="str">
        <f>'[3]QUALIF MIDDLE REZ'!C36</f>
        <v xml:space="preserve">Toyota Supra </v>
      </c>
      <c r="BV35" s="7">
        <f>'[3]QUALIF MIDDLE REZ'!D36</f>
        <v>128</v>
      </c>
      <c r="BW35" s="8">
        <f>ROUND('[3]QUALIF MIDDLE REZ'!H36,2)</f>
        <v>0</v>
      </c>
      <c r="BX35" s="7"/>
      <c r="BY35" s="7">
        <f t="shared" si="1"/>
        <v>18</v>
      </c>
      <c r="BZ35" s="7"/>
      <c r="CA35" s="8">
        <f t="shared" si="4"/>
        <v>-128</v>
      </c>
      <c r="CB35" s="7">
        <f t="shared" si="6"/>
        <v>25</v>
      </c>
      <c r="CC35" s="7"/>
      <c r="CD35" s="7">
        <v>25</v>
      </c>
      <c r="CE35" s="7">
        <f t="shared" si="3"/>
        <v>35</v>
      </c>
      <c r="CF35" s="7"/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  <row r="36" spans="2:87" s="1" customFormat="1" x14ac:dyDescent="0.3">
      <c r="B36" s="3">
        <v>26</v>
      </c>
      <c r="C36" s="70" t="s">
        <v>92</v>
      </c>
      <c r="D36" s="71">
        <v>119</v>
      </c>
      <c r="E36" s="71">
        <v>58.33</v>
      </c>
      <c r="F36" s="71">
        <v>0</v>
      </c>
      <c r="G36" s="46">
        <v>1</v>
      </c>
      <c r="H36" s="47">
        <v>0</v>
      </c>
      <c r="I36" s="48">
        <f t="shared" si="0"/>
        <v>1</v>
      </c>
      <c r="BQ36" s="10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</row>
    <row r="37" spans="2:87" s="1" customFormat="1" x14ac:dyDescent="0.3">
      <c r="B37" s="3">
        <v>27</v>
      </c>
      <c r="C37" s="70" t="s">
        <v>93</v>
      </c>
      <c r="D37" s="71">
        <v>114</v>
      </c>
      <c r="E37" s="71">
        <v>58</v>
      </c>
      <c r="F37" s="71">
        <v>0</v>
      </c>
      <c r="G37" s="46">
        <v>1</v>
      </c>
      <c r="H37" s="47">
        <v>0</v>
      </c>
      <c r="I37" s="48">
        <f t="shared" si="0"/>
        <v>1</v>
      </c>
      <c r="BQ37" s="10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</row>
    <row r="38" spans="2:87" s="1" customFormat="1" x14ac:dyDescent="0.3">
      <c r="B38" s="3">
        <v>28</v>
      </c>
      <c r="C38" s="70" t="s">
        <v>94</v>
      </c>
      <c r="D38" s="71">
        <v>144</v>
      </c>
      <c r="E38" s="71">
        <v>58</v>
      </c>
      <c r="F38" s="71">
        <v>0</v>
      </c>
      <c r="G38" s="46">
        <v>1</v>
      </c>
      <c r="H38" s="47">
        <v>0</v>
      </c>
      <c r="I38" s="48">
        <f t="shared" si="0"/>
        <v>1</v>
      </c>
      <c r="BQ38" s="10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</row>
    <row r="39" spans="2:87" s="1" customFormat="1" x14ac:dyDescent="0.3">
      <c r="B39" s="3">
        <v>29</v>
      </c>
      <c r="C39" s="70" t="s">
        <v>95</v>
      </c>
      <c r="D39" s="71">
        <v>118</v>
      </c>
      <c r="E39" s="71">
        <v>51</v>
      </c>
      <c r="F39" s="71">
        <v>0</v>
      </c>
      <c r="G39" s="46">
        <v>1</v>
      </c>
      <c r="H39" s="47">
        <v>0</v>
      </c>
      <c r="I39" s="48">
        <f t="shared" si="0"/>
        <v>1</v>
      </c>
      <c r="BQ39" s="10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</row>
    <row r="40" spans="2:87" s="1" customFormat="1" x14ac:dyDescent="0.3">
      <c r="B40" s="3">
        <v>30</v>
      </c>
      <c r="C40" s="70" t="s">
        <v>96</v>
      </c>
      <c r="D40" s="71">
        <v>139</v>
      </c>
      <c r="E40" s="71">
        <v>49.67</v>
      </c>
      <c r="F40" s="71">
        <v>0</v>
      </c>
      <c r="G40" s="46">
        <v>1</v>
      </c>
      <c r="H40" s="47">
        <v>0</v>
      </c>
      <c r="I40" s="48">
        <f t="shared" si="0"/>
        <v>1</v>
      </c>
      <c r="BQ40" s="10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</row>
    <row r="41" spans="2:87" s="1" customFormat="1" x14ac:dyDescent="0.3">
      <c r="B41" s="3">
        <v>31</v>
      </c>
      <c r="C41" s="70" t="s">
        <v>97</v>
      </c>
      <c r="D41" s="71">
        <v>131</v>
      </c>
      <c r="E41" s="71">
        <v>36.67</v>
      </c>
      <c r="F41" s="71">
        <v>0</v>
      </c>
      <c r="G41" s="46">
        <v>1</v>
      </c>
      <c r="H41" s="47">
        <v>0</v>
      </c>
      <c r="I41" s="48">
        <f t="shared" si="0"/>
        <v>1</v>
      </c>
      <c r="BQ41" s="10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41"/>
  <sheetViews>
    <sheetView workbookViewId="0">
      <selection activeCell="K41" sqref="K41"/>
    </sheetView>
  </sheetViews>
  <sheetFormatPr defaultColWidth="8.5546875" defaultRowHeight="14.4" x14ac:dyDescent="0.3"/>
  <cols>
    <col min="1" max="1" width="6.88671875" style="1" customWidth="1"/>
    <col min="2" max="2" width="6.5546875" style="2" customWidth="1"/>
    <col min="3" max="3" width="41.33203125" style="1" customWidth="1"/>
    <col min="4" max="4" width="8.5546875" style="2"/>
    <col min="5" max="8" width="12.109375" style="2" customWidth="1"/>
    <col min="9" max="9" width="19.33203125" style="2" customWidth="1"/>
    <col min="10" max="11" width="9.5546875" style="1" customWidth="1"/>
    <col min="12" max="12" width="19.109375" style="1" bestFit="1" customWidth="1"/>
    <col min="13" max="68" width="9.5546875" style="1" customWidth="1"/>
    <col min="69" max="69" width="11" style="10" customWidth="1"/>
    <col min="70" max="88" width="11" style="7" hidden="1" customWidth="1"/>
    <col min="89" max="89" width="11" style="10" customWidth="1"/>
    <col min="90" max="93" width="9.6640625" style="1" customWidth="1"/>
    <col min="94" max="16384" width="8.5546875" style="1"/>
  </cols>
  <sheetData>
    <row r="6" spans="2:87" s="1" customFormat="1" ht="21" customHeight="1" x14ac:dyDescent="0.3">
      <c r="B6" s="2"/>
      <c r="D6" s="2"/>
      <c r="E6" s="2"/>
      <c r="F6" s="2"/>
      <c r="G6" s="2"/>
      <c r="H6" s="85"/>
      <c r="I6" s="2"/>
      <c r="BQ6" s="10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2:87" s="1" customFormat="1" ht="21" x14ac:dyDescent="0.4">
      <c r="B7" s="2"/>
      <c r="C7" s="5" t="s">
        <v>41</v>
      </c>
      <c r="D7" s="2"/>
      <c r="E7" s="2"/>
      <c r="F7" s="2"/>
      <c r="G7" s="2"/>
      <c r="H7" s="85"/>
      <c r="I7" s="2"/>
      <c r="BQ7" s="10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2:87" s="1" customFormat="1" ht="15.6" x14ac:dyDescent="0.3">
      <c r="B8" s="2"/>
      <c r="C8" s="4" t="s">
        <v>120</v>
      </c>
      <c r="D8" s="4"/>
      <c r="E8" s="2"/>
      <c r="F8" s="2"/>
      <c r="G8" s="2"/>
      <c r="H8" s="85"/>
      <c r="I8" s="2"/>
      <c r="BQ8" s="10"/>
      <c r="BR8" s="7"/>
      <c r="BS8" s="7"/>
      <c r="BT8" s="11"/>
      <c r="BU8" s="11"/>
      <c r="BV8" s="7"/>
      <c r="BW8" s="11"/>
      <c r="BX8" s="7"/>
      <c r="BY8" s="7"/>
      <c r="BZ8" s="7"/>
      <c r="CA8" s="7"/>
      <c r="CB8" s="7"/>
      <c r="CC8" s="7"/>
      <c r="CD8" s="7"/>
      <c r="CE8" s="7"/>
      <c r="CF8" s="7"/>
      <c r="CG8" s="7" t="s">
        <v>0</v>
      </c>
      <c r="CH8" s="7" t="s">
        <v>1</v>
      </c>
      <c r="CI8" s="7" t="s">
        <v>2</v>
      </c>
    </row>
    <row r="9" spans="2:87" s="1" customFormat="1" ht="16.2" thickBot="1" x14ac:dyDescent="0.35">
      <c r="B9" s="2"/>
      <c r="C9" s="4"/>
      <c r="D9" s="4"/>
      <c r="E9" s="2"/>
      <c r="F9" s="2"/>
      <c r="G9" s="2"/>
      <c r="H9" s="85"/>
      <c r="I9" s="2"/>
      <c r="BQ9" s="10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 t="s">
        <v>3</v>
      </c>
      <c r="CH9" s="7" t="s">
        <v>5</v>
      </c>
      <c r="CI9" s="7" t="s">
        <v>4</v>
      </c>
    </row>
    <row r="10" spans="2:87" s="1" customFormat="1" ht="43.5" customHeight="1" x14ac:dyDescent="0.3">
      <c r="B10" s="12" t="s">
        <v>42</v>
      </c>
      <c r="C10" s="12" t="s">
        <v>43</v>
      </c>
      <c r="D10" s="6" t="s">
        <v>51</v>
      </c>
      <c r="E10" s="6" t="s">
        <v>44</v>
      </c>
      <c r="F10" s="84" t="s">
        <v>45</v>
      </c>
      <c r="G10" s="30" t="s">
        <v>46</v>
      </c>
      <c r="H10" s="31" t="s">
        <v>47</v>
      </c>
      <c r="I10" s="32" t="s">
        <v>48</v>
      </c>
      <c r="K10" s="90"/>
      <c r="L10" s="90"/>
      <c r="M10" s="90"/>
      <c r="N10" s="90"/>
      <c r="O10" s="90"/>
      <c r="BQ10" s="10"/>
      <c r="BR10" s="7"/>
      <c r="BS10" s="7"/>
      <c r="BT10" s="7" t="str">
        <f>'[3]QUALIF MIDDLE REZ'!B11</f>
        <v>Name Surname</v>
      </c>
      <c r="BU10" s="7" t="str">
        <f>'[3]QUALIF MIDDLE REZ'!C11</f>
        <v>Car</v>
      </c>
      <c r="BV10" s="7" t="str">
        <f>'[3]QUALIF MIDDLE REZ'!D11</f>
        <v>SaRt No</v>
      </c>
      <c r="BW10" s="7" t="str">
        <f>'[3]QUALIF MIDDLE REZ'!H11</f>
        <v>FINAL</v>
      </c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</row>
    <row r="11" spans="2:87" s="1" customFormat="1" x14ac:dyDescent="0.3">
      <c r="B11" s="3">
        <v>6</v>
      </c>
      <c r="C11" s="9" t="str">
        <f>'[4]QUALIF MIDDLE REZ'!B17</f>
        <v>Aurimas Vaškelis</v>
      </c>
      <c r="D11" s="3">
        <f>'[4]QUALIF MIDDLE REZ'!D17</f>
        <v>128</v>
      </c>
      <c r="E11" s="74">
        <f>'[4]QUALIF MIDDLE REZ'!H17</f>
        <v>76.333333333333329</v>
      </c>
      <c r="F11" s="20">
        <v>1</v>
      </c>
      <c r="G11" s="20">
        <v>3</v>
      </c>
      <c r="H11" s="35">
        <v>100</v>
      </c>
      <c r="I11" s="36">
        <f t="shared" ref="I11:I41" si="0">SUM(G11:H11)</f>
        <v>103</v>
      </c>
      <c r="K11" s="90"/>
      <c r="L11" s="91"/>
      <c r="M11" s="91"/>
      <c r="N11" s="90"/>
      <c r="O11" s="90"/>
      <c r="BQ11" s="10"/>
      <c r="BR11" s="7"/>
      <c r="BS11" s="7">
        <v>1</v>
      </c>
      <c r="BT11" s="7" t="str">
        <f>'[3]QUALIF MIDDLE REZ'!B12</f>
        <v xml:space="preserve">Arūnas Černevičius </v>
      </c>
      <c r="BU11" s="7" t="str">
        <f>'[3]QUALIF MIDDLE REZ'!C12</f>
        <v xml:space="preserve">BMW e36 </v>
      </c>
      <c r="BV11" s="7">
        <f>'[3]QUALIF MIDDLE REZ'!D12</f>
        <v>119</v>
      </c>
      <c r="BW11" s="8">
        <f>ROUND('[3]QUALIF MIDDLE REZ'!H12,2)</f>
        <v>92</v>
      </c>
      <c r="BX11" s="7"/>
      <c r="BY11" s="7">
        <f t="shared" ref="BY11:BY35" si="1">RANK(BW11,$BW$11:$BW$35,0)</f>
        <v>1</v>
      </c>
      <c r="BZ11" s="7"/>
      <c r="CA11" s="8">
        <f>BW11*1000000-BV11</f>
        <v>91999881</v>
      </c>
      <c r="CB11" s="7">
        <f t="shared" ref="CB11:CB23" si="2">RANK(CA11,$CA$11:$CA$35,0)</f>
        <v>1</v>
      </c>
      <c r="CC11" s="7"/>
      <c r="CD11" s="7">
        <v>1</v>
      </c>
      <c r="CE11" s="7">
        <f t="shared" ref="CE11:CE35" si="3">MATCH(CD11,CB:CB,0)</f>
        <v>11</v>
      </c>
      <c r="CF11" s="7"/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s="1" customFormat="1" x14ac:dyDescent="0.3">
      <c r="B12" s="3">
        <v>5</v>
      </c>
      <c r="C12" s="9" t="str">
        <f>'[4]QUALIF MIDDLE REZ'!B16</f>
        <v>Gediminas Levickas</v>
      </c>
      <c r="D12" s="3">
        <f>'[4]QUALIF MIDDLE REZ'!D16</f>
        <v>113</v>
      </c>
      <c r="E12" s="74">
        <f>'[4]QUALIF MIDDLE REZ'!H16</f>
        <v>76.333333333333329</v>
      </c>
      <c r="F12" s="20">
        <v>2</v>
      </c>
      <c r="G12" s="20">
        <v>3</v>
      </c>
      <c r="H12" s="35">
        <v>88</v>
      </c>
      <c r="I12" s="36">
        <f t="shared" si="0"/>
        <v>91</v>
      </c>
      <c r="K12" s="90"/>
      <c r="L12" s="91"/>
      <c r="M12" s="91"/>
      <c r="N12" s="90"/>
      <c r="O12" s="90"/>
      <c r="BQ12" s="10"/>
      <c r="BR12" s="7"/>
      <c r="BS12" s="7">
        <v>2</v>
      </c>
      <c r="BT12" s="7" t="str">
        <f>'[3]QUALIF MIDDLE REZ'!B13</f>
        <v xml:space="preserve">Norbe Daunoravičius </v>
      </c>
      <c r="BU12" s="7" t="str">
        <f>'[3]QUALIF MIDDLE REZ'!C13</f>
        <v xml:space="preserve">BMW e30 </v>
      </c>
      <c r="BV12" s="7">
        <f>'[3]QUALIF MIDDLE REZ'!D13</f>
        <v>113</v>
      </c>
      <c r="BW12" s="8">
        <f>ROUND('[3]QUALIF MIDDLE REZ'!H13,2)</f>
        <v>88.5</v>
      </c>
      <c r="BX12" s="7"/>
      <c r="BY12" s="7">
        <f t="shared" si="1"/>
        <v>2</v>
      </c>
      <c r="BZ12" s="7"/>
      <c r="CA12" s="8">
        <f t="shared" ref="CA12:CA35" si="4">BW12*1000000-BV12</f>
        <v>88499887</v>
      </c>
      <c r="CB12" s="7">
        <f t="shared" si="2"/>
        <v>2</v>
      </c>
      <c r="CC12" s="7"/>
      <c r="CD12" s="7">
        <v>2</v>
      </c>
      <c r="CE12" s="7">
        <f t="shared" si="3"/>
        <v>12</v>
      </c>
      <c r="CF12" s="7"/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s="1" customFormat="1" x14ac:dyDescent="0.3">
      <c r="B13" s="3">
        <v>2</v>
      </c>
      <c r="C13" s="9" t="str">
        <f>'[4]QUALIF MIDDLE REZ'!B13</f>
        <v>Artūras Ravluškevičius</v>
      </c>
      <c r="D13" s="3">
        <f>'[4]QUALIF MIDDLE REZ'!D13</f>
        <v>120</v>
      </c>
      <c r="E13" s="74">
        <f>'[4]QUALIF MIDDLE REZ'!H13</f>
        <v>88.333333333333329</v>
      </c>
      <c r="F13" s="20">
        <v>3</v>
      </c>
      <c r="G13" s="20">
        <v>8</v>
      </c>
      <c r="H13" s="35">
        <v>78</v>
      </c>
      <c r="I13" s="36">
        <f t="shared" si="0"/>
        <v>86</v>
      </c>
      <c r="K13" s="90"/>
      <c r="L13" s="91"/>
      <c r="M13" s="91"/>
      <c r="N13" s="90"/>
      <c r="O13" s="90"/>
      <c r="BQ13" s="10"/>
      <c r="BR13" s="7"/>
      <c r="BS13" s="7">
        <v>3</v>
      </c>
      <c r="BT13" s="7" t="str">
        <f>'[3]QUALIF MIDDLE REZ'!B14</f>
        <v xml:space="preserve">Artūras Ravluškevičius </v>
      </c>
      <c r="BU13" s="7" t="str">
        <f>'[3]QUALIF MIDDLE REZ'!C14</f>
        <v xml:space="preserve">BMW e36 </v>
      </c>
      <c r="BV13" s="7">
        <f>'[3]QUALIF MIDDLE REZ'!D14</f>
        <v>109</v>
      </c>
      <c r="BW13" s="8">
        <f>ROUND('[3]QUALIF MIDDLE REZ'!H14,2)</f>
        <v>78</v>
      </c>
      <c r="BX13" s="7"/>
      <c r="BY13" s="7">
        <f t="shared" si="1"/>
        <v>3</v>
      </c>
      <c r="BZ13" s="7"/>
      <c r="CA13" s="8">
        <f t="shared" si="4"/>
        <v>77999891</v>
      </c>
      <c r="CB13" s="7">
        <f t="shared" si="2"/>
        <v>3</v>
      </c>
      <c r="CC13" s="7"/>
      <c r="CD13" s="7">
        <v>3</v>
      </c>
      <c r="CE13" s="7">
        <f t="shared" si="3"/>
        <v>13</v>
      </c>
      <c r="CF13" s="7"/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s="1" customFormat="1" x14ac:dyDescent="0.3">
      <c r="B14" s="3">
        <v>1</v>
      </c>
      <c r="C14" s="9" t="str">
        <f>'[4]QUALIF MIDDLE REZ'!B12</f>
        <v>Benediktas Čirba</v>
      </c>
      <c r="D14" s="3">
        <f>'[4]QUALIF MIDDLE REZ'!D12</f>
        <v>117</v>
      </c>
      <c r="E14" s="74">
        <f>'[4]QUALIF MIDDLE REZ'!H12</f>
        <v>93.333333333333329</v>
      </c>
      <c r="F14" s="20">
        <v>4</v>
      </c>
      <c r="G14" s="20">
        <v>10</v>
      </c>
      <c r="H14" s="35">
        <v>69</v>
      </c>
      <c r="I14" s="36">
        <f t="shared" si="0"/>
        <v>79</v>
      </c>
      <c r="K14" s="90"/>
      <c r="L14" s="91"/>
      <c r="M14" s="91"/>
      <c r="N14" s="90"/>
      <c r="O14" s="90"/>
      <c r="BQ14" s="10"/>
      <c r="BR14" s="7"/>
      <c r="BS14" s="7">
        <v>4</v>
      </c>
      <c r="BT14" s="7" t="str">
        <f>'[3]QUALIF MIDDLE REZ'!B15</f>
        <v xml:space="preserve">Aurimas Vaškelis </v>
      </c>
      <c r="BU14" s="7" t="str">
        <f>'[3]QUALIF MIDDLE REZ'!C15</f>
        <v xml:space="preserve">BMW e30 </v>
      </c>
      <c r="BV14" s="7">
        <f>'[3]QUALIF MIDDLE REZ'!D15</f>
        <v>127</v>
      </c>
      <c r="BW14" s="8">
        <f>ROUND('[3]QUALIF MIDDLE REZ'!H15,2)</f>
        <v>78</v>
      </c>
      <c r="BX14" s="7"/>
      <c r="BY14" s="7">
        <f t="shared" si="1"/>
        <v>3</v>
      </c>
      <c r="BZ14" s="7"/>
      <c r="CA14" s="8">
        <f t="shared" si="4"/>
        <v>77999873</v>
      </c>
      <c r="CB14" s="7">
        <f t="shared" si="2"/>
        <v>4</v>
      </c>
      <c r="CC14" s="7"/>
      <c r="CD14" s="7">
        <v>4</v>
      </c>
      <c r="CE14" s="7">
        <f t="shared" si="3"/>
        <v>14</v>
      </c>
      <c r="CF14" s="7"/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s="1" customFormat="1" x14ac:dyDescent="0.3">
      <c r="B15" s="3">
        <v>3</v>
      </c>
      <c r="C15" s="9" t="str">
        <f>'[4]QUALIF MIDDLE REZ'!B14</f>
        <v>Igor Martynov</v>
      </c>
      <c r="D15" s="3">
        <f>'[4]QUALIF MIDDLE REZ'!D14</f>
        <v>105</v>
      </c>
      <c r="E15" s="74">
        <f>'[4]QUALIF MIDDLE REZ'!H14</f>
        <v>83</v>
      </c>
      <c r="F15" s="20">
        <v>5</v>
      </c>
      <c r="G15" s="20">
        <v>6</v>
      </c>
      <c r="H15" s="35">
        <v>60</v>
      </c>
      <c r="I15" s="36">
        <f t="shared" si="0"/>
        <v>66</v>
      </c>
      <c r="K15" s="90"/>
      <c r="L15" s="92"/>
      <c r="M15" s="91"/>
      <c r="N15" s="90"/>
      <c r="O15" s="90"/>
      <c r="BQ15" s="10"/>
      <c r="BR15" s="7"/>
      <c r="BS15" s="7">
        <v>5</v>
      </c>
      <c r="BT15" s="7" t="str">
        <f>'[3]QUALIF MIDDLE REZ'!B16</f>
        <v xml:space="preserve">Benediktas Čirba </v>
      </c>
      <c r="BU15" s="7" t="str">
        <f>'[3]QUALIF MIDDLE REZ'!C16</f>
        <v xml:space="preserve">Nissan S14 </v>
      </c>
      <c r="BV15" s="7">
        <f>'[3]QUALIF MIDDLE REZ'!D16</f>
        <v>103</v>
      </c>
      <c r="BW15" s="8">
        <f>ROUND('[3]QUALIF MIDDLE REZ'!H16,2)</f>
        <v>70.5</v>
      </c>
      <c r="BX15" s="7"/>
      <c r="BY15" s="7">
        <f t="shared" si="1"/>
        <v>5</v>
      </c>
      <c r="BZ15" s="7"/>
      <c r="CA15" s="8">
        <f t="shared" si="4"/>
        <v>70499897</v>
      </c>
      <c r="CB15" s="7">
        <f t="shared" si="2"/>
        <v>5</v>
      </c>
      <c r="CC15" s="7"/>
      <c r="CD15" s="7">
        <v>5</v>
      </c>
      <c r="CE15" s="7">
        <f t="shared" si="3"/>
        <v>15</v>
      </c>
      <c r="CF15" s="7"/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s="1" customFormat="1" x14ac:dyDescent="0.3">
      <c r="B16" s="3">
        <v>7</v>
      </c>
      <c r="C16" s="9" t="str">
        <f>'[4]QUALIF MIDDLE REZ'!B18</f>
        <v>Mindaugas Cibulskis</v>
      </c>
      <c r="D16" s="3">
        <f>'[4]QUALIF MIDDLE REZ'!D18</f>
        <v>109</v>
      </c>
      <c r="E16" s="74">
        <f>'[4]QUALIF MIDDLE REZ'!H18</f>
        <v>74.333333333333329</v>
      </c>
      <c r="F16" s="20">
        <v>6</v>
      </c>
      <c r="G16" s="20">
        <v>3</v>
      </c>
      <c r="H16" s="35">
        <v>60</v>
      </c>
      <c r="I16" s="36">
        <f t="shared" si="0"/>
        <v>63</v>
      </c>
      <c r="K16" s="90"/>
      <c r="L16" s="92"/>
      <c r="M16" s="91"/>
      <c r="N16" s="90"/>
      <c r="O16" s="90"/>
      <c r="BQ16" s="10"/>
      <c r="BR16" s="7"/>
      <c r="BS16" s="7">
        <v>6</v>
      </c>
      <c r="BT16" s="7" t="str">
        <f>'[3]QUALIF MIDDLE REZ'!B17</f>
        <v xml:space="preserve"> Lukas Garalevicius </v>
      </c>
      <c r="BU16" s="7" t="str">
        <f>'[3]QUALIF MIDDLE REZ'!C17</f>
        <v xml:space="preserve">Nissan Turbo </v>
      </c>
      <c r="BV16" s="7">
        <f>'[3]QUALIF MIDDLE REZ'!D17</f>
        <v>122</v>
      </c>
      <c r="BW16" s="8">
        <f>ROUND('[3]QUALIF MIDDLE REZ'!H17,2)</f>
        <v>66</v>
      </c>
      <c r="BX16" s="7"/>
      <c r="BY16" s="7">
        <f t="shared" si="1"/>
        <v>6</v>
      </c>
      <c r="BZ16" s="7"/>
      <c r="CA16" s="8">
        <f t="shared" si="4"/>
        <v>65999878</v>
      </c>
      <c r="CB16" s="7">
        <f t="shared" si="2"/>
        <v>6</v>
      </c>
      <c r="CC16" s="7"/>
      <c r="CD16" s="7">
        <v>6</v>
      </c>
      <c r="CE16" s="7">
        <f t="shared" si="3"/>
        <v>16</v>
      </c>
      <c r="CF16" s="7"/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s="1" customFormat="1" x14ac:dyDescent="0.3">
      <c r="B17" s="3">
        <v>8</v>
      </c>
      <c r="C17" s="9" t="str">
        <f>'[4]QUALIF MIDDLE REZ'!B19</f>
        <v>Arūnas Černevičius</v>
      </c>
      <c r="D17" s="3">
        <f>'[4]QUALIF MIDDLE REZ'!D19</f>
        <v>129</v>
      </c>
      <c r="E17" s="74">
        <f>'[4]QUALIF MIDDLE REZ'!H19</f>
        <v>72.333333333333329</v>
      </c>
      <c r="F17" s="20">
        <v>7</v>
      </c>
      <c r="G17" s="20">
        <v>3</v>
      </c>
      <c r="H17" s="35">
        <v>60</v>
      </c>
      <c r="I17" s="36">
        <f t="shared" si="0"/>
        <v>63</v>
      </c>
      <c r="K17" s="90"/>
      <c r="L17" s="92"/>
      <c r="M17" s="91"/>
      <c r="N17" s="90"/>
      <c r="O17" s="90"/>
      <c r="BQ17" s="10"/>
      <c r="BR17" s="7"/>
      <c r="BS17" s="7">
        <v>7</v>
      </c>
      <c r="BT17" s="7" t="str">
        <f>'[3]QUALIF MIDDLE REZ'!B18</f>
        <v xml:space="preserve"> Igor Martynov </v>
      </c>
      <c r="BU17" s="7" t="str">
        <f>'[3]QUALIF MIDDLE REZ'!C18</f>
        <v xml:space="preserve">Bmw 340 </v>
      </c>
      <c r="BV17" s="7">
        <f>'[3]QUALIF MIDDLE REZ'!D18</f>
        <v>126</v>
      </c>
      <c r="BW17" s="8">
        <f>ROUND('[3]QUALIF MIDDLE REZ'!H18,2)</f>
        <v>64.5</v>
      </c>
      <c r="BX17" s="7"/>
      <c r="BY17" s="7">
        <f t="shared" si="1"/>
        <v>7</v>
      </c>
      <c r="BZ17" s="7"/>
      <c r="CA17" s="8">
        <f t="shared" si="4"/>
        <v>64499874</v>
      </c>
      <c r="CB17" s="7">
        <f t="shared" si="2"/>
        <v>7</v>
      </c>
      <c r="CC17" s="7"/>
      <c r="CD17" s="7">
        <v>7</v>
      </c>
      <c r="CE17" s="7">
        <f t="shared" si="3"/>
        <v>17</v>
      </c>
      <c r="CF17" s="7"/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s="1" customFormat="1" x14ac:dyDescent="0.3">
      <c r="B18" s="3">
        <v>13</v>
      </c>
      <c r="C18" s="9" t="str">
        <f>'[4]QUALIF MIDDLE REZ'!B24</f>
        <v>Arnas Kazokevičius</v>
      </c>
      <c r="D18" s="3">
        <f>'[4]QUALIF MIDDLE REZ'!D24</f>
        <v>155</v>
      </c>
      <c r="E18" s="74">
        <f>'[4]QUALIF MIDDLE REZ'!H24</f>
        <v>63.333333333333336</v>
      </c>
      <c r="F18" s="20">
        <v>8</v>
      </c>
      <c r="G18" s="20">
        <v>2</v>
      </c>
      <c r="H18" s="35">
        <v>60</v>
      </c>
      <c r="I18" s="36">
        <f t="shared" si="0"/>
        <v>62</v>
      </c>
      <c r="K18" s="90"/>
      <c r="L18" s="92"/>
      <c r="M18" s="91"/>
      <c r="N18" s="90"/>
      <c r="O18" s="90"/>
      <c r="BQ18" s="10"/>
      <c r="BR18" s="7"/>
      <c r="BS18" s="7">
        <v>8</v>
      </c>
      <c r="BT18" s="7" t="str">
        <f>'[3]QUALIF MIDDLE REZ'!B19</f>
        <v xml:space="preserve"> Arnas Dyburis </v>
      </c>
      <c r="BU18" s="7" t="str">
        <f>'[3]QUALIF MIDDLE REZ'!C19</f>
        <v xml:space="preserve">Nissan 180sx </v>
      </c>
      <c r="BV18" s="7">
        <f>'[3]QUALIF MIDDLE REZ'!D19</f>
        <v>104</v>
      </c>
      <c r="BW18" s="8">
        <f>ROUND('[3]QUALIF MIDDLE REZ'!H19,2)</f>
        <v>61.5</v>
      </c>
      <c r="BX18" s="7"/>
      <c r="BY18" s="7">
        <f t="shared" si="1"/>
        <v>8</v>
      </c>
      <c r="BZ18" s="7"/>
      <c r="CA18" s="8">
        <f t="shared" si="4"/>
        <v>61499896</v>
      </c>
      <c r="CB18" s="7">
        <f t="shared" si="2"/>
        <v>8</v>
      </c>
      <c r="CC18" s="7"/>
      <c r="CD18" s="7">
        <v>8</v>
      </c>
      <c r="CE18" s="7">
        <f t="shared" si="3"/>
        <v>18</v>
      </c>
      <c r="CF18" s="7"/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s="1" customFormat="1" x14ac:dyDescent="0.3">
      <c r="B19" s="3">
        <v>4</v>
      </c>
      <c r="C19" s="9" t="str">
        <f>'[4]QUALIF MIDDLE REZ'!B15</f>
        <v>Lukas Garalevičius</v>
      </c>
      <c r="D19" s="3">
        <f>'[4]QUALIF MIDDLE REZ'!D15</f>
        <v>119</v>
      </c>
      <c r="E19" s="74">
        <f>'[4]QUALIF MIDDLE REZ'!H15</f>
        <v>76.666666666666671</v>
      </c>
      <c r="F19" s="20">
        <v>9</v>
      </c>
      <c r="G19" s="20">
        <v>4</v>
      </c>
      <c r="H19" s="35">
        <v>50</v>
      </c>
      <c r="I19" s="36">
        <f t="shared" si="0"/>
        <v>54</v>
      </c>
      <c r="K19" s="90"/>
      <c r="L19" s="90"/>
      <c r="M19" s="90"/>
      <c r="N19" s="90"/>
      <c r="O19" s="90"/>
      <c r="BQ19" s="10"/>
      <c r="BR19" s="7"/>
      <c r="BS19" s="7">
        <v>9</v>
      </c>
      <c r="BT19" s="7" t="str">
        <f>'[3]QUALIF MIDDLE REZ'!B20</f>
        <v xml:space="preserve">Ignas Daunoravičius </v>
      </c>
      <c r="BU19" s="7" t="str">
        <f>'[3]QUALIF MIDDLE REZ'!C20</f>
        <v xml:space="preserve">BMW e30 </v>
      </c>
      <c r="BV19" s="7">
        <f>'[3]QUALIF MIDDLE REZ'!D20</f>
        <v>134</v>
      </c>
      <c r="BW19" s="8">
        <f>ROUND('[3]QUALIF MIDDLE REZ'!H20,2)</f>
        <v>61</v>
      </c>
      <c r="BX19" s="7"/>
      <c r="BY19" s="7">
        <f t="shared" si="1"/>
        <v>9</v>
      </c>
      <c r="BZ19" s="7"/>
      <c r="CA19" s="8">
        <f t="shared" si="4"/>
        <v>60999866</v>
      </c>
      <c r="CB19" s="7">
        <f t="shared" si="2"/>
        <v>9</v>
      </c>
      <c r="CC19" s="7"/>
      <c r="CD19" s="7">
        <v>9</v>
      </c>
      <c r="CE19" s="7">
        <f t="shared" si="3"/>
        <v>19</v>
      </c>
      <c r="CF19" s="7"/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s="1" customFormat="1" x14ac:dyDescent="0.3">
      <c r="B20" s="3">
        <v>9</v>
      </c>
      <c r="C20" s="9" t="str">
        <f>'[4]QUALIF MIDDLE REZ'!B20</f>
        <v>Marius Vasiliauskas</v>
      </c>
      <c r="D20" s="3">
        <f>'[4]QUALIF MIDDLE REZ'!D20</f>
        <v>130</v>
      </c>
      <c r="E20" s="74">
        <f>'[4]QUALIF MIDDLE REZ'!H20</f>
        <v>71.333333333333329</v>
      </c>
      <c r="F20" s="20">
        <v>10</v>
      </c>
      <c r="G20" s="20">
        <v>2</v>
      </c>
      <c r="H20" s="35">
        <v>50</v>
      </c>
      <c r="I20" s="36">
        <f t="shared" si="0"/>
        <v>52</v>
      </c>
      <c r="K20" s="90"/>
      <c r="L20" s="90"/>
      <c r="M20" s="90"/>
      <c r="N20" s="90"/>
      <c r="O20" s="90"/>
      <c r="BQ20" s="10"/>
      <c r="BR20" s="7"/>
      <c r="BS20" s="7">
        <v>10</v>
      </c>
      <c r="BT20" s="7" t="str">
        <f>'[3]QUALIF MIDDLE REZ'!B21</f>
        <v xml:space="preserve">Valdas Vindžigelskis </v>
      </c>
      <c r="BU20" s="7" t="str">
        <f>'[3]QUALIF MIDDLE REZ'!C21</f>
        <v>BMW e30</v>
      </c>
      <c r="BV20" s="7">
        <f>'[3]QUALIF MIDDLE REZ'!D21</f>
        <v>136</v>
      </c>
      <c r="BW20" s="8">
        <f>ROUND('[3]QUALIF MIDDLE REZ'!H21,2)</f>
        <v>53.5</v>
      </c>
      <c r="BX20" s="7"/>
      <c r="BY20" s="7">
        <f t="shared" si="1"/>
        <v>10</v>
      </c>
      <c r="BZ20" s="7"/>
      <c r="CA20" s="8">
        <f t="shared" si="4"/>
        <v>53499864</v>
      </c>
      <c r="CB20" s="7">
        <f t="shared" si="2"/>
        <v>10</v>
      </c>
      <c r="CC20" s="7"/>
      <c r="CD20" s="7">
        <v>10</v>
      </c>
      <c r="CE20" s="7">
        <f t="shared" si="3"/>
        <v>20</v>
      </c>
      <c r="CF20" s="7"/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s="1" customFormat="1" x14ac:dyDescent="0.3">
      <c r="B21" s="3">
        <v>10</v>
      </c>
      <c r="C21" s="9" t="str">
        <f>'[4]QUALIF MIDDLE REZ'!B21</f>
        <v>Silvestras Bieliauskas</v>
      </c>
      <c r="D21" s="3">
        <f>'[4]QUALIF MIDDLE REZ'!D21</f>
        <v>106</v>
      </c>
      <c r="E21" s="74">
        <f>'[4]QUALIF MIDDLE REZ'!H21</f>
        <v>67</v>
      </c>
      <c r="F21" s="20">
        <v>11</v>
      </c>
      <c r="G21" s="20">
        <v>2</v>
      </c>
      <c r="H21" s="35">
        <v>50</v>
      </c>
      <c r="I21" s="36">
        <f t="shared" si="0"/>
        <v>52</v>
      </c>
      <c r="K21" s="90"/>
      <c r="L21" s="90"/>
      <c r="M21" s="90"/>
      <c r="N21" s="90"/>
      <c r="O21" s="90"/>
      <c r="BQ21" s="10"/>
      <c r="BR21" s="7"/>
      <c r="BS21" s="7">
        <v>11</v>
      </c>
      <c r="BT21" s="7" t="str">
        <f>'[3]QUALIF MIDDLE REZ'!B22</f>
        <v xml:space="preserve"> Justinas Pečiukonis </v>
      </c>
      <c r="BU21" s="7" t="str">
        <f>'[3]QUALIF MIDDLE REZ'!C22</f>
        <v xml:space="preserve">Bmw E30 330i </v>
      </c>
      <c r="BV21" s="7">
        <f>'[3]QUALIF MIDDLE REZ'!D22</f>
        <v>111</v>
      </c>
      <c r="BW21" s="8">
        <f>ROUND('[3]QUALIF MIDDLE REZ'!H22,2)</f>
        <v>51.5</v>
      </c>
      <c r="BX21" s="7"/>
      <c r="BY21" s="7">
        <f t="shared" si="1"/>
        <v>11</v>
      </c>
      <c r="BZ21" s="7"/>
      <c r="CA21" s="8">
        <f t="shared" si="4"/>
        <v>51499889</v>
      </c>
      <c r="CB21" s="7">
        <f t="shared" si="2"/>
        <v>11</v>
      </c>
      <c r="CC21" s="7"/>
      <c r="CD21" s="7">
        <v>11</v>
      </c>
      <c r="CE21" s="7">
        <f t="shared" si="3"/>
        <v>21</v>
      </c>
      <c r="CF21" s="7"/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s="1" customFormat="1" x14ac:dyDescent="0.3">
      <c r="B22" s="3">
        <v>11</v>
      </c>
      <c r="C22" s="9" t="str">
        <f>'[4]QUALIF MIDDLE REZ'!B22</f>
        <v>Ignas Tamulevičius</v>
      </c>
      <c r="D22" s="3">
        <f>'[4]QUALIF MIDDLE REZ'!D22</f>
        <v>125</v>
      </c>
      <c r="E22" s="74">
        <f>'[4]QUALIF MIDDLE REZ'!H22</f>
        <v>66.333333333333329</v>
      </c>
      <c r="F22" s="20">
        <v>12</v>
      </c>
      <c r="G22" s="20">
        <v>2</v>
      </c>
      <c r="H22" s="35">
        <v>50</v>
      </c>
      <c r="I22" s="36">
        <f t="shared" si="0"/>
        <v>52</v>
      </c>
      <c r="K22" s="90"/>
      <c r="L22" s="91"/>
      <c r="M22" s="91"/>
      <c r="N22" s="90"/>
      <c r="O22" s="90"/>
      <c r="BQ22" s="10"/>
      <c r="BR22" s="7"/>
      <c r="BS22" s="7">
        <v>12</v>
      </c>
      <c r="BT22" s="7" t="str">
        <f>'[3]QUALIF MIDDLE REZ'!B23</f>
        <v xml:space="preserve"> Ignas Klimavičius </v>
      </c>
      <c r="BU22" s="7" t="str">
        <f>'[3]QUALIF MIDDLE REZ'!C23</f>
        <v xml:space="preserve">BMW E30 </v>
      </c>
      <c r="BV22" s="7">
        <f>'[3]QUALIF MIDDLE REZ'!D23</f>
        <v>130</v>
      </c>
      <c r="BW22" s="8">
        <f>ROUND('[3]QUALIF MIDDLE REZ'!H23,2)</f>
        <v>44</v>
      </c>
      <c r="BX22" s="7"/>
      <c r="BY22" s="7">
        <f t="shared" si="1"/>
        <v>12</v>
      </c>
      <c r="BZ22" s="7"/>
      <c r="CA22" s="8">
        <f t="shared" si="4"/>
        <v>43999870</v>
      </c>
      <c r="CB22" s="7">
        <f t="shared" si="2"/>
        <v>12</v>
      </c>
      <c r="CC22" s="7"/>
      <c r="CD22" s="7">
        <v>12</v>
      </c>
      <c r="CE22" s="7">
        <f t="shared" si="3"/>
        <v>22</v>
      </c>
      <c r="CF22" s="7"/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s="1" customFormat="1" x14ac:dyDescent="0.3">
      <c r="B23" s="3">
        <v>12</v>
      </c>
      <c r="C23" s="9" t="str">
        <f>'[4]QUALIF MIDDLE REZ'!B23</f>
        <v>Rolandas Šilkinis</v>
      </c>
      <c r="D23" s="3">
        <f>'[4]QUALIF MIDDLE REZ'!D23</f>
        <v>115</v>
      </c>
      <c r="E23" s="74">
        <f>'[4]QUALIF MIDDLE REZ'!H23</f>
        <v>65.333333333333329</v>
      </c>
      <c r="F23" s="20">
        <v>13</v>
      </c>
      <c r="G23" s="20">
        <v>2</v>
      </c>
      <c r="H23" s="35">
        <v>50</v>
      </c>
      <c r="I23" s="36">
        <f t="shared" si="0"/>
        <v>52</v>
      </c>
      <c r="K23" s="90"/>
      <c r="L23" s="90"/>
      <c r="M23" s="90"/>
      <c r="N23" s="90"/>
      <c r="O23" s="90"/>
      <c r="BQ23" s="10"/>
      <c r="BR23" s="7"/>
      <c r="BS23" s="7">
        <v>13</v>
      </c>
      <c r="BT23" s="7" t="str">
        <f>'[3]QUALIF MIDDLE REZ'!B24</f>
        <v xml:space="preserve">Robert Lisovskij </v>
      </c>
      <c r="BU23" s="7" t="str">
        <f>'[3]QUALIF MIDDLE REZ'!C24</f>
        <v>Ford Sierra </v>
      </c>
      <c r="BV23" s="7">
        <f>'[3]QUALIF MIDDLE REZ'!D24</f>
        <v>105</v>
      </c>
      <c r="BW23" s="8">
        <f>ROUND('[3]QUALIF MIDDLE REZ'!H24,2)</f>
        <v>42</v>
      </c>
      <c r="BX23" s="7"/>
      <c r="BY23" s="7">
        <f t="shared" si="1"/>
        <v>13</v>
      </c>
      <c r="BZ23" s="7"/>
      <c r="CA23" s="8">
        <f t="shared" si="4"/>
        <v>41999895</v>
      </c>
      <c r="CB23" s="7">
        <f t="shared" si="2"/>
        <v>13</v>
      </c>
      <c r="CC23" s="7"/>
      <c r="CD23" s="7">
        <v>13</v>
      </c>
      <c r="CE23" s="7">
        <f t="shared" si="3"/>
        <v>23</v>
      </c>
      <c r="CF23" s="7"/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s="1" customFormat="1" x14ac:dyDescent="0.3">
      <c r="B24" s="3">
        <v>14</v>
      </c>
      <c r="C24" s="9" t="str">
        <f>'[4]QUALIF MIDDLE REZ'!B25</f>
        <v>Ignas Klimavičius</v>
      </c>
      <c r="D24" s="3">
        <f>'[4]QUALIF MIDDLE REZ'!D25</f>
        <v>127</v>
      </c>
      <c r="E24" s="74">
        <f>'[4]QUALIF MIDDLE REZ'!H25</f>
        <v>63</v>
      </c>
      <c r="F24" s="20">
        <v>14</v>
      </c>
      <c r="G24" s="20">
        <v>2</v>
      </c>
      <c r="H24" s="35">
        <v>50</v>
      </c>
      <c r="I24" s="36">
        <f t="shared" si="0"/>
        <v>52</v>
      </c>
      <c r="K24" s="90"/>
      <c r="L24" s="90"/>
      <c r="M24" s="90"/>
      <c r="N24" s="90"/>
      <c r="O24" s="90"/>
      <c r="BQ24" s="10"/>
      <c r="BR24" s="7"/>
      <c r="BS24" s="7">
        <v>14</v>
      </c>
      <c r="BT24" s="7" t="str">
        <f>'[3]QUALIF MIDDLE REZ'!B25</f>
        <v xml:space="preserve">Andrius Poška </v>
      </c>
      <c r="BU24" s="7" t="str">
        <f>'[3]QUALIF MIDDLE REZ'!C25</f>
        <v xml:space="preserve">BMW 340 </v>
      </c>
      <c r="BV24" s="7">
        <f>'[3]QUALIF MIDDLE REZ'!D25</f>
        <v>101</v>
      </c>
      <c r="BW24" s="8">
        <f>ROUND('[3]QUALIF MIDDLE REZ'!H25,2)</f>
        <v>41</v>
      </c>
      <c r="BX24" s="7"/>
      <c r="BY24" s="7">
        <f t="shared" si="1"/>
        <v>14</v>
      </c>
      <c r="BZ24" s="7"/>
      <c r="CA24" s="8">
        <f t="shared" si="4"/>
        <v>40999899</v>
      </c>
      <c r="CB24" s="7">
        <f t="shared" ref="CB24:CB35" si="6">RANK(CA24,$CA$11:$CA$35)</f>
        <v>14</v>
      </c>
      <c r="CC24" s="7"/>
      <c r="CD24" s="7">
        <v>14</v>
      </c>
      <c r="CE24" s="7">
        <f t="shared" si="3"/>
        <v>24</v>
      </c>
      <c r="CF24" s="7"/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s="1" customFormat="1" x14ac:dyDescent="0.3">
      <c r="B25" s="75">
        <v>15</v>
      </c>
      <c r="C25" s="22" t="str">
        <f>'[4]QUALIF MIDDLE REZ'!B26</f>
        <v>Julius Mockevičius</v>
      </c>
      <c r="D25" s="75">
        <f>'[4]QUALIF MIDDLE REZ'!D26</f>
        <v>103</v>
      </c>
      <c r="E25" s="76">
        <f>'[4]QUALIF MIDDLE REZ'!H26</f>
        <v>62.333333333333336</v>
      </c>
      <c r="F25" s="20">
        <v>15</v>
      </c>
      <c r="G25" s="77">
        <v>2</v>
      </c>
      <c r="H25" s="39">
        <v>50</v>
      </c>
      <c r="I25" s="40">
        <f t="shared" si="0"/>
        <v>52</v>
      </c>
      <c r="K25" s="90"/>
      <c r="L25" s="90"/>
      <c r="M25" s="90"/>
      <c r="N25" s="90"/>
      <c r="O25" s="90"/>
      <c r="BQ25" s="10"/>
      <c r="BR25" s="7"/>
      <c r="BS25" s="7">
        <v>15</v>
      </c>
      <c r="BT25" s="7" t="str">
        <f>'[3]QUALIF MIDDLE REZ'!B26</f>
        <v xml:space="preserve">Egidijus Pečiukonis </v>
      </c>
      <c r="BU25" s="7" t="str">
        <f>'[3]QUALIF MIDDLE REZ'!C26</f>
        <v xml:space="preserve">Bmw E30 344 </v>
      </c>
      <c r="BV25" s="7">
        <f>'[3]QUALIF MIDDLE REZ'!D26</f>
        <v>114</v>
      </c>
      <c r="BW25" s="8">
        <f>ROUND('[3]QUALIF MIDDLE REZ'!H26,2)</f>
        <v>36.5</v>
      </c>
      <c r="BX25" s="7"/>
      <c r="BY25" s="7">
        <f t="shared" si="1"/>
        <v>15</v>
      </c>
      <c r="BZ25" s="7"/>
      <c r="CA25" s="8">
        <f t="shared" si="4"/>
        <v>36499886</v>
      </c>
      <c r="CB25" s="7">
        <f t="shared" si="6"/>
        <v>15</v>
      </c>
      <c r="CC25" s="7"/>
      <c r="CD25" s="7">
        <v>15</v>
      </c>
      <c r="CE25" s="7">
        <f t="shared" si="3"/>
        <v>25</v>
      </c>
      <c r="CF25" s="7"/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s="1" customFormat="1" ht="15" thickBot="1" x14ac:dyDescent="0.35">
      <c r="B26" s="78">
        <v>16</v>
      </c>
      <c r="C26" s="79" t="str">
        <f>'[4]QUALIF MIDDLE REZ'!B27</f>
        <v>Vytautas Čaplikas</v>
      </c>
      <c r="D26" s="78">
        <f>'[4]QUALIF MIDDLE REZ'!D27</f>
        <v>126</v>
      </c>
      <c r="E26" s="80">
        <f>'[4]QUALIF MIDDLE REZ'!H27</f>
        <v>61.333333333333336</v>
      </c>
      <c r="F26" s="81">
        <v>16</v>
      </c>
      <c r="G26" s="81">
        <v>2</v>
      </c>
      <c r="H26" s="88">
        <v>50</v>
      </c>
      <c r="I26" s="89">
        <f t="shared" si="0"/>
        <v>52</v>
      </c>
      <c r="K26" s="90"/>
      <c r="L26" s="90"/>
      <c r="M26" s="90"/>
      <c r="N26" s="90"/>
      <c r="O26" s="90"/>
      <c r="BQ26" s="10"/>
      <c r="BR26" s="7"/>
      <c r="BS26" s="7">
        <v>16</v>
      </c>
      <c r="BT26" s="7" t="str">
        <f>'[3]QUALIF MIDDLE REZ'!B27</f>
        <v xml:space="preserve"> Silvestras Bieliauskas</v>
      </c>
      <c r="BU26" s="7" t="str">
        <f>'[3]QUALIF MIDDLE REZ'!C27</f>
        <v>Bmw 340</v>
      </c>
      <c r="BV26" s="7">
        <f>'[3]QUALIF MIDDLE REZ'!D27</f>
        <v>116</v>
      </c>
      <c r="BW26" s="8">
        <f>ROUND('[3]QUALIF MIDDLE REZ'!H27,2)</f>
        <v>33.5</v>
      </c>
      <c r="BX26" s="7"/>
      <c r="BY26" s="7">
        <f t="shared" si="1"/>
        <v>16</v>
      </c>
      <c r="BZ26" s="7"/>
      <c r="CA26" s="8">
        <f t="shared" si="4"/>
        <v>33499884</v>
      </c>
      <c r="CB26" s="7">
        <f t="shared" si="6"/>
        <v>16</v>
      </c>
      <c r="CC26" s="7"/>
      <c r="CD26" s="7">
        <v>16</v>
      </c>
      <c r="CE26" s="7">
        <f t="shared" si="3"/>
        <v>26</v>
      </c>
      <c r="CF26" s="7"/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s="1" customFormat="1" x14ac:dyDescent="0.3">
      <c r="B27" s="26">
        <v>17</v>
      </c>
      <c r="C27" s="25" t="str">
        <f>'[4]QUALIF MIDDLE REZ'!B28</f>
        <v>Robert Lisovskij</v>
      </c>
      <c r="D27" s="26">
        <f>'[4]QUALIF MIDDLE REZ'!D28</f>
        <v>101</v>
      </c>
      <c r="E27" s="82">
        <f>'[4]QUALIF MIDDLE REZ'!H28</f>
        <v>59.666666666666664</v>
      </c>
      <c r="F27" s="83">
        <v>0</v>
      </c>
      <c r="G27" s="83">
        <v>1</v>
      </c>
      <c r="H27" s="86">
        <v>0</v>
      </c>
      <c r="I27" s="87">
        <f t="shared" si="0"/>
        <v>1</v>
      </c>
      <c r="K27" s="90"/>
      <c r="L27" s="90"/>
      <c r="M27" s="90"/>
      <c r="N27" s="90"/>
      <c r="O27" s="90"/>
      <c r="BQ27" s="10"/>
      <c r="BR27" s="7"/>
      <c r="BS27" s="7">
        <v>17</v>
      </c>
      <c r="BT27" s="7" t="str">
        <f>'[3]QUALIF MIDDLE REZ'!B28</f>
        <v xml:space="preserve"> Aurimas Janeika </v>
      </c>
      <c r="BU27" s="7" t="str">
        <f>'[3]QUALIF MIDDLE REZ'!C28</f>
        <v xml:space="preserve">Bmw E30 </v>
      </c>
      <c r="BV27" s="7">
        <f>'[3]QUALIF MIDDLE REZ'!D28</f>
        <v>115</v>
      </c>
      <c r="BW27" s="8">
        <f>ROUND('[3]QUALIF MIDDLE REZ'!H28,2)</f>
        <v>29</v>
      </c>
      <c r="BX27" s="7"/>
      <c r="BY27" s="7">
        <f t="shared" si="1"/>
        <v>17</v>
      </c>
      <c r="BZ27" s="7"/>
      <c r="CA27" s="8">
        <f t="shared" si="4"/>
        <v>28999885</v>
      </c>
      <c r="CB27" s="7">
        <f t="shared" si="6"/>
        <v>17</v>
      </c>
      <c r="CC27" s="7"/>
      <c r="CD27" s="7">
        <v>17</v>
      </c>
      <c r="CE27" s="7">
        <f t="shared" si="3"/>
        <v>27</v>
      </c>
      <c r="CF27" s="7"/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s="1" customFormat="1" x14ac:dyDescent="0.3">
      <c r="B28" s="3">
        <v>18</v>
      </c>
      <c r="C28" s="9" t="str">
        <f>'[4]QUALIF MIDDLE REZ'!B29</f>
        <v>Arnas Dyburis</v>
      </c>
      <c r="D28" s="3">
        <f>'[4]QUALIF MIDDLE REZ'!D29</f>
        <v>123</v>
      </c>
      <c r="E28" s="74">
        <f>'[4]QUALIF MIDDLE REZ'!H29</f>
        <v>59</v>
      </c>
      <c r="F28" s="20">
        <v>0</v>
      </c>
      <c r="G28" s="20">
        <v>1</v>
      </c>
      <c r="H28" s="47">
        <v>0</v>
      </c>
      <c r="I28" s="48">
        <f t="shared" si="0"/>
        <v>1</v>
      </c>
      <c r="K28" s="90"/>
      <c r="L28" s="90"/>
      <c r="M28" s="90"/>
      <c r="N28" s="90"/>
      <c r="O28" s="90"/>
      <c r="BQ28" s="10"/>
      <c r="BR28" s="7"/>
      <c r="BS28" s="7">
        <v>18</v>
      </c>
      <c r="BT28" s="7" t="str">
        <f>'[3]QUALIF MIDDLE REZ'!B29</f>
        <v xml:space="preserve"> Julius Mockevičius </v>
      </c>
      <c r="BU28" s="7" t="str">
        <f>'[3]QUALIF MIDDLE REZ'!C29</f>
        <v>Bmw E30 </v>
      </c>
      <c r="BV28" s="7">
        <f>'[3]QUALIF MIDDLE REZ'!D29</f>
        <v>102</v>
      </c>
      <c r="BW28" s="8">
        <f>ROUND('[3]QUALIF MIDDLE REZ'!H29,2)</f>
        <v>0</v>
      </c>
      <c r="BX28" s="7"/>
      <c r="BY28" s="7">
        <f t="shared" si="1"/>
        <v>18</v>
      </c>
      <c r="BZ28" s="7"/>
      <c r="CA28" s="8">
        <f t="shared" si="4"/>
        <v>-102</v>
      </c>
      <c r="CB28" s="7">
        <f t="shared" si="6"/>
        <v>18</v>
      </c>
      <c r="CC28" s="7"/>
      <c r="CD28" s="7">
        <v>18</v>
      </c>
      <c r="CE28" s="7">
        <f t="shared" si="3"/>
        <v>28</v>
      </c>
      <c r="CF28" s="7"/>
      <c r="CG28" s="7">
        <f t="shared" ref="CG28:CI35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s="1" customFormat="1" x14ac:dyDescent="0.3">
      <c r="B29" s="3">
        <v>19</v>
      </c>
      <c r="C29" s="9" t="str">
        <f>'[4]QUALIF MIDDLE REZ'!B30</f>
        <v>Egidijus Pečiukonis</v>
      </c>
      <c r="D29" s="3">
        <f>'[4]QUALIF MIDDLE REZ'!D30</f>
        <v>102</v>
      </c>
      <c r="E29" s="74">
        <f>'[4]QUALIF MIDDLE REZ'!H30</f>
        <v>58.666666666666664</v>
      </c>
      <c r="F29" s="20">
        <v>0</v>
      </c>
      <c r="G29" s="20">
        <v>1</v>
      </c>
      <c r="H29" s="47">
        <v>0</v>
      </c>
      <c r="I29" s="48">
        <f t="shared" si="0"/>
        <v>1</v>
      </c>
      <c r="BQ29" s="10"/>
      <c r="BR29" s="7"/>
      <c r="BS29" s="7">
        <v>19</v>
      </c>
      <c r="BT29" s="7" t="str">
        <f>'[3]QUALIF MIDDLE REZ'!B30</f>
        <v xml:space="preserve"> Sigitas Sauciunas </v>
      </c>
      <c r="BU29" s="7" t="str">
        <f>'[3]QUALIF MIDDLE REZ'!C30</f>
        <v xml:space="preserve">BMW 325 </v>
      </c>
      <c r="BV29" s="7">
        <f>'[3]QUALIF MIDDLE REZ'!D30</f>
        <v>110</v>
      </c>
      <c r="BW29" s="8">
        <f>ROUND('[3]QUALIF MIDDLE REZ'!H30,2)</f>
        <v>0</v>
      </c>
      <c r="BX29" s="7"/>
      <c r="BY29" s="7">
        <f t="shared" si="1"/>
        <v>18</v>
      </c>
      <c r="BZ29" s="7"/>
      <c r="CA29" s="8">
        <f t="shared" si="4"/>
        <v>-110</v>
      </c>
      <c r="CB29" s="7">
        <f t="shared" si="6"/>
        <v>19</v>
      </c>
      <c r="CC29" s="7"/>
      <c r="CD29" s="7">
        <v>19</v>
      </c>
      <c r="CE29" s="7">
        <f t="shared" si="3"/>
        <v>29</v>
      </c>
      <c r="CF29" s="7"/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s="1" customFormat="1" x14ac:dyDescent="0.3">
      <c r="B30" s="3">
        <v>20</v>
      </c>
      <c r="C30" s="9" t="str">
        <f>'[4]QUALIF MIDDLE REZ'!B31</f>
        <v>Egidijus Pečiukas</v>
      </c>
      <c r="D30" s="3">
        <f>'[4]QUALIF MIDDLE REZ'!D31</f>
        <v>122</v>
      </c>
      <c r="E30" s="74">
        <f>'[4]QUALIF MIDDLE REZ'!H31</f>
        <v>53.666666666666664</v>
      </c>
      <c r="F30" s="20">
        <v>0</v>
      </c>
      <c r="G30" s="20">
        <v>1</v>
      </c>
      <c r="H30" s="47">
        <v>0</v>
      </c>
      <c r="I30" s="48">
        <f t="shared" si="0"/>
        <v>1</v>
      </c>
      <c r="BQ30" s="10"/>
      <c r="BR30" s="7"/>
      <c r="BS30" s="7">
        <v>20</v>
      </c>
      <c r="BT30" s="7" t="str">
        <f>'[3]QUALIF MIDDLE REZ'!B31</f>
        <v xml:space="preserve"> Linas Kasjanovas </v>
      </c>
      <c r="BU30" s="7" t="str">
        <f>'[3]QUALIF MIDDLE REZ'!C31</f>
        <v xml:space="preserve">Mazda RX8 </v>
      </c>
      <c r="BV30" s="7">
        <f>'[3]QUALIF MIDDLE REZ'!D31</f>
        <v>112</v>
      </c>
      <c r="BW30" s="8">
        <f>ROUND('[3]QUALIF MIDDLE REZ'!H31,2)</f>
        <v>0</v>
      </c>
      <c r="BX30" s="7"/>
      <c r="BY30" s="7">
        <f t="shared" si="1"/>
        <v>18</v>
      </c>
      <c r="BZ30" s="7"/>
      <c r="CA30" s="8">
        <f t="shared" si="4"/>
        <v>-112</v>
      </c>
      <c r="CB30" s="7">
        <f t="shared" si="6"/>
        <v>20</v>
      </c>
      <c r="CC30" s="7"/>
      <c r="CD30" s="7">
        <v>20</v>
      </c>
      <c r="CE30" s="7">
        <f t="shared" si="3"/>
        <v>30</v>
      </c>
      <c r="CF30" s="7"/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s="1" customFormat="1" x14ac:dyDescent="0.3">
      <c r="B31" s="3">
        <v>21</v>
      </c>
      <c r="C31" s="9" t="str">
        <f>'[4]QUALIF MIDDLE REZ'!B32</f>
        <v>Aurimas Janeika</v>
      </c>
      <c r="D31" s="3">
        <f>'[4]QUALIF MIDDLE REZ'!D32</f>
        <v>112</v>
      </c>
      <c r="E31" s="74">
        <f>'[4]QUALIF MIDDLE REZ'!H32</f>
        <v>51</v>
      </c>
      <c r="F31" s="20">
        <v>0</v>
      </c>
      <c r="G31" s="20">
        <v>1</v>
      </c>
      <c r="H31" s="47">
        <v>0</v>
      </c>
      <c r="I31" s="48">
        <f t="shared" si="0"/>
        <v>1</v>
      </c>
      <c r="BQ31" s="10"/>
      <c r="BR31" s="7"/>
      <c r="BS31" s="7">
        <v>21</v>
      </c>
      <c r="BT31" s="7" t="str">
        <f>'[3]QUALIF MIDDLE REZ'!B32</f>
        <v xml:space="preserve"> Paulius Karklelis </v>
      </c>
      <c r="BU31" s="7" t="str">
        <f>'[3]QUALIF MIDDLE REZ'!C32</f>
        <v xml:space="preserve">BMW e36 </v>
      </c>
      <c r="BV31" s="7">
        <f>'[3]QUALIF MIDDLE REZ'!D32</f>
        <v>117</v>
      </c>
      <c r="BW31" s="8">
        <f>ROUND('[3]QUALIF MIDDLE REZ'!H32,2)</f>
        <v>0</v>
      </c>
      <c r="BX31" s="7"/>
      <c r="BY31" s="7">
        <f t="shared" si="1"/>
        <v>18</v>
      </c>
      <c r="BZ31" s="7"/>
      <c r="CA31" s="8">
        <f t="shared" si="4"/>
        <v>-117</v>
      </c>
      <c r="CB31" s="7">
        <f t="shared" si="6"/>
        <v>21</v>
      </c>
      <c r="CC31" s="7"/>
      <c r="CD31" s="7">
        <v>21</v>
      </c>
      <c r="CE31" s="7">
        <f t="shared" si="3"/>
        <v>31</v>
      </c>
      <c r="CF31" s="7"/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s="1" customFormat="1" x14ac:dyDescent="0.3">
      <c r="B32" s="3">
        <v>22</v>
      </c>
      <c r="C32" s="9" t="str">
        <f>'[4]QUALIF MIDDLE REZ'!B33</f>
        <v>Justinas Pečiukonis</v>
      </c>
      <c r="D32" s="3">
        <f>'[4]QUALIF MIDDLE REZ'!D33</f>
        <v>114</v>
      </c>
      <c r="E32" s="74">
        <f>'[4]QUALIF MIDDLE REZ'!H33</f>
        <v>47</v>
      </c>
      <c r="F32" s="20">
        <v>0</v>
      </c>
      <c r="G32" s="20">
        <v>1</v>
      </c>
      <c r="H32" s="47">
        <v>0</v>
      </c>
      <c r="I32" s="48">
        <f t="shared" si="0"/>
        <v>1</v>
      </c>
      <c r="BQ32" s="10"/>
      <c r="BR32" s="7"/>
      <c r="BS32" s="7">
        <v>22</v>
      </c>
      <c r="BT32" s="7" t="str">
        <f>'[3]QUALIF MIDDLE REZ'!B33</f>
        <v xml:space="preserve"> Egidijus Pečiukas </v>
      </c>
      <c r="BU32" s="7" t="str">
        <f>'[3]QUALIF MIDDLE REZ'!C33</f>
        <v xml:space="preserve">BMW </v>
      </c>
      <c r="BV32" s="7">
        <f>'[3]QUALIF MIDDLE REZ'!D33</f>
        <v>120</v>
      </c>
      <c r="BW32" s="8">
        <f>ROUND('[3]QUALIF MIDDLE REZ'!H33,2)</f>
        <v>0</v>
      </c>
      <c r="BX32" s="7"/>
      <c r="BY32" s="7">
        <f t="shared" si="1"/>
        <v>18</v>
      </c>
      <c r="BZ32" s="7"/>
      <c r="CA32" s="8">
        <f t="shared" si="4"/>
        <v>-120</v>
      </c>
      <c r="CB32" s="7">
        <f t="shared" si="6"/>
        <v>22</v>
      </c>
      <c r="CC32" s="7"/>
      <c r="CD32" s="7">
        <v>22</v>
      </c>
      <c r="CE32" s="7">
        <f t="shared" si="3"/>
        <v>32</v>
      </c>
      <c r="CF32" s="7"/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s="1" customFormat="1" x14ac:dyDescent="0.3">
      <c r="B33" s="3">
        <v>23</v>
      </c>
      <c r="C33" s="9" t="str">
        <f>'[4]QUALIF MIDDLE REZ'!B34</f>
        <v>Linas Kasijanovas</v>
      </c>
      <c r="D33" s="3">
        <f>'[4]QUALIF MIDDLE REZ'!D34</f>
        <v>116</v>
      </c>
      <c r="E33" s="74">
        <f>'[4]QUALIF MIDDLE REZ'!H34</f>
        <v>45</v>
      </c>
      <c r="F33" s="20">
        <v>0</v>
      </c>
      <c r="G33" s="20">
        <v>1</v>
      </c>
      <c r="H33" s="47">
        <v>0</v>
      </c>
      <c r="I33" s="48">
        <f t="shared" si="0"/>
        <v>1</v>
      </c>
      <c r="BQ33" s="10"/>
      <c r="BR33" s="7"/>
      <c r="BS33" s="7">
        <v>23</v>
      </c>
      <c r="BT33" s="7" t="str">
        <f>'[3]QUALIF MIDDLE REZ'!B34</f>
        <v>Bernardas Iminavičius</v>
      </c>
      <c r="BU33" s="7" t="str">
        <f>'[3]QUALIF MIDDLE REZ'!C34</f>
        <v>BMW e46</v>
      </c>
      <c r="BV33" s="7">
        <f>'[3]QUALIF MIDDLE REZ'!D34</f>
        <v>123</v>
      </c>
      <c r="BW33" s="8">
        <f>ROUND('[3]QUALIF MIDDLE REZ'!H34,2)</f>
        <v>0</v>
      </c>
      <c r="BX33" s="7"/>
      <c r="BY33" s="7">
        <f t="shared" si="1"/>
        <v>18</v>
      </c>
      <c r="BZ33" s="7"/>
      <c r="CA33" s="8">
        <f t="shared" si="4"/>
        <v>-123</v>
      </c>
      <c r="CB33" s="7">
        <f t="shared" si="6"/>
        <v>23</v>
      </c>
      <c r="CC33" s="7"/>
      <c r="CD33" s="7">
        <v>23</v>
      </c>
      <c r="CE33" s="7">
        <f t="shared" si="3"/>
        <v>33</v>
      </c>
      <c r="CF33" s="7"/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s="1" customFormat="1" x14ac:dyDescent="0.3">
      <c r="B34" s="3">
        <v>24</v>
      </c>
      <c r="C34" s="9" t="str">
        <f>'[4]QUALIF MIDDLE REZ'!B35</f>
        <v>Mindaugas Maslauskas</v>
      </c>
      <c r="D34" s="3">
        <f>'[4]QUALIF MIDDLE REZ'!D35</f>
        <v>124</v>
      </c>
      <c r="E34" s="74">
        <f>'[4]QUALIF MIDDLE REZ'!H35</f>
        <v>43.333333333333336</v>
      </c>
      <c r="F34" s="20">
        <v>0</v>
      </c>
      <c r="G34" s="20">
        <v>1</v>
      </c>
      <c r="H34" s="47">
        <v>0</v>
      </c>
      <c r="I34" s="48">
        <f t="shared" si="0"/>
        <v>1</v>
      </c>
      <c r="BQ34" s="10"/>
      <c r="BR34" s="7"/>
      <c r="BS34" s="7">
        <v>24</v>
      </c>
      <c r="BT34" s="7" t="str">
        <f>'[3]QUALIF MIDDLE REZ'!B35</f>
        <v xml:space="preserve">Gediminas Ivanauskas </v>
      </c>
      <c r="BU34" s="7" t="str">
        <f>'[3]QUALIF MIDDLE REZ'!C35</f>
        <v xml:space="preserve">Nissan 200sx </v>
      </c>
      <c r="BV34" s="7">
        <f>'[3]QUALIF MIDDLE REZ'!D35</f>
        <v>125</v>
      </c>
      <c r="BW34" s="8">
        <f>ROUND('[3]QUALIF MIDDLE REZ'!H35,2)</f>
        <v>0</v>
      </c>
      <c r="BX34" s="7"/>
      <c r="BY34" s="7">
        <f t="shared" si="1"/>
        <v>18</v>
      </c>
      <c r="BZ34" s="7"/>
      <c r="CA34" s="8">
        <f t="shared" si="4"/>
        <v>-125</v>
      </c>
      <c r="CB34" s="7">
        <f t="shared" si="6"/>
        <v>24</v>
      </c>
      <c r="CC34" s="7"/>
      <c r="CD34" s="7">
        <v>24</v>
      </c>
      <c r="CE34" s="7">
        <f t="shared" si="3"/>
        <v>34</v>
      </c>
      <c r="CF34" s="7"/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s="1" customFormat="1" x14ac:dyDescent="0.3">
      <c r="B35" s="3">
        <v>25</v>
      </c>
      <c r="C35" s="9" t="str">
        <f>'[4]QUALIF MIDDLE REZ'!B36</f>
        <v>Evaldas Baciuška</v>
      </c>
      <c r="D35" s="3">
        <f>'[4]QUALIF MIDDLE REZ'!D36</f>
        <v>107</v>
      </c>
      <c r="E35" s="74">
        <f>'[4]QUALIF MIDDLE REZ'!H36</f>
        <v>42</v>
      </c>
      <c r="F35" s="20">
        <v>0</v>
      </c>
      <c r="G35" s="20">
        <v>1</v>
      </c>
      <c r="H35" s="47">
        <v>0</v>
      </c>
      <c r="I35" s="48">
        <f t="shared" si="0"/>
        <v>1</v>
      </c>
      <c r="BQ35" s="10"/>
      <c r="BR35" s="7"/>
      <c r="BS35" s="7">
        <v>25</v>
      </c>
      <c r="BT35" s="7" t="str">
        <f>'[3]QUALIF MIDDLE REZ'!B36</f>
        <v xml:space="preserve"> Donatas Urbanavicius </v>
      </c>
      <c r="BU35" s="7" t="str">
        <f>'[3]QUALIF MIDDLE REZ'!C36</f>
        <v xml:space="preserve">Toyota Supra </v>
      </c>
      <c r="BV35" s="7">
        <f>'[3]QUALIF MIDDLE REZ'!D36</f>
        <v>128</v>
      </c>
      <c r="BW35" s="8">
        <f>ROUND('[3]QUALIF MIDDLE REZ'!H36,2)</f>
        <v>0</v>
      </c>
      <c r="BX35" s="7"/>
      <c r="BY35" s="7">
        <f t="shared" si="1"/>
        <v>18</v>
      </c>
      <c r="BZ35" s="7"/>
      <c r="CA35" s="8">
        <f t="shared" si="4"/>
        <v>-128</v>
      </c>
      <c r="CB35" s="7">
        <f t="shared" si="6"/>
        <v>25</v>
      </c>
      <c r="CC35" s="7"/>
      <c r="CD35" s="7">
        <v>25</v>
      </c>
      <c r="CE35" s="7">
        <f t="shared" si="3"/>
        <v>35</v>
      </c>
      <c r="CF35" s="7"/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  <row r="36" spans="2:87" s="1" customFormat="1" x14ac:dyDescent="0.3">
      <c r="B36" s="3">
        <v>26</v>
      </c>
      <c r="C36" s="9" t="str">
        <f>'[4]QUALIF MIDDLE REZ'!B37</f>
        <v>Gytis Mocekainis</v>
      </c>
      <c r="D36" s="3">
        <f>'[4]QUALIF MIDDLE REZ'!D37</f>
        <v>104</v>
      </c>
      <c r="E36" s="74">
        <f>'[4]QUALIF MIDDLE REZ'!H37</f>
        <v>36.666666666666664</v>
      </c>
      <c r="F36" s="20">
        <v>0</v>
      </c>
      <c r="G36" s="20">
        <v>1</v>
      </c>
      <c r="H36" s="47">
        <v>0</v>
      </c>
      <c r="I36" s="48">
        <f t="shared" si="0"/>
        <v>1</v>
      </c>
      <c r="BQ36" s="10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</row>
    <row r="37" spans="2:87" s="1" customFormat="1" x14ac:dyDescent="0.3">
      <c r="B37" s="14">
        <v>27</v>
      </c>
      <c r="C37" s="9" t="str">
        <f>'[4]QUALIF MIDDLE REZ'!B38</f>
        <v>Paulius Karklelis</v>
      </c>
      <c r="D37" s="3">
        <f>'[4]QUALIF MIDDLE REZ'!D38</f>
        <v>121</v>
      </c>
      <c r="E37" s="74">
        <f>'[4]QUALIF MIDDLE REZ'!H38</f>
        <v>33.333333333333336</v>
      </c>
      <c r="F37" s="20">
        <v>0</v>
      </c>
      <c r="G37" s="20">
        <v>1</v>
      </c>
      <c r="H37" s="47">
        <v>0</v>
      </c>
      <c r="I37" s="48">
        <f t="shared" si="0"/>
        <v>1</v>
      </c>
      <c r="BQ37" s="10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</row>
    <row r="38" spans="2:87" s="1" customFormat="1" x14ac:dyDescent="0.3">
      <c r="B38" s="14">
        <v>28</v>
      </c>
      <c r="C38" s="9" t="str">
        <f>'[4]QUALIF MIDDLE REZ'!B39</f>
        <v>Tomas Čepukoitis</v>
      </c>
      <c r="D38" s="3">
        <f>'[4]QUALIF MIDDLE REZ'!D39</f>
        <v>110</v>
      </c>
      <c r="E38" s="74">
        <f>'[4]QUALIF MIDDLE REZ'!H39</f>
        <v>29</v>
      </c>
      <c r="F38" s="20">
        <v>0</v>
      </c>
      <c r="G38" s="20">
        <v>1</v>
      </c>
      <c r="H38" s="47">
        <v>0</v>
      </c>
      <c r="I38" s="48">
        <f t="shared" si="0"/>
        <v>1</v>
      </c>
      <c r="BQ38" s="10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</row>
    <row r="39" spans="2:87" s="1" customFormat="1" x14ac:dyDescent="0.3">
      <c r="B39" s="3">
        <v>29</v>
      </c>
      <c r="C39" s="9" t="str">
        <f>'[4]QUALIF MIDDLE REZ'!B40</f>
        <v>Sigitas Šaučiūnas</v>
      </c>
      <c r="D39" s="3">
        <f>'[4]QUALIF MIDDLE REZ'!D40</f>
        <v>111</v>
      </c>
      <c r="E39" s="74">
        <f>'[4]QUALIF MIDDLE REZ'!H40</f>
        <v>13</v>
      </c>
      <c r="F39" s="20">
        <v>0</v>
      </c>
      <c r="G39" s="20">
        <v>1</v>
      </c>
      <c r="H39" s="47">
        <v>0</v>
      </c>
      <c r="I39" s="48">
        <f t="shared" si="0"/>
        <v>1</v>
      </c>
      <c r="BQ39" s="10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</row>
    <row r="40" spans="2:87" s="1" customFormat="1" x14ac:dyDescent="0.3">
      <c r="B40" s="3">
        <v>30</v>
      </c>
      <c r="C40" s="9" t="str">
        <f>'[4]QUALIF MIDDLE REZ'!B41</f>
        <v>Deimantė Radzevičiūtė</v>
      </c>
      <c r="D40" s="3">
        <f>'[4]QUALIF MIDDLE REZ'!D41</f>
        <v>108</v>
      </c>
      <c r="E40" s="74">
        <f>'[4]QUALIF MIDDLE REZ'!H41</f>
        <v>0</v>
      </c>
      <c r="F40" s="20">
        <v>0</v>
      </c>
      <c r="G40" s="20">
        <v>0</v>
      </c>
      <c r="H40" s="47">
        <v>0</v>
      </c>
      <c r="I40" s="48">
        <f t="shared" si="0"/>
        <v>0</v>
      </c>
      <c r="BQ40" s="10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</row>
    <row r="41" spans="2:87" s="1" customFormat="1" x14ac:dyDescent="0.3">
      <c r="B41" s="3">
        <v>31</v>
      </c>
      <c r="C41" s="9"/>
      <c r="D41" s="3"/>
      <c r="E41" s="74"/>
      <c r="F41" s="20"/>
      <c r="G41" s="46"/>
      <c r="H41" s="47">
        <v>0</v>
      </c>
      <c r="I41" s="48">
        <f t="shared" si="0"/>
        <v>0</v>
      </c>
      <c r="BQ41" s="10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</row>
  </sheetData>
  <sortState ref="B11:I41">
    <sortCondition descending="1" ref="H1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42"/>
  <sheetViews>
    <sheetView topLeftCell="A4" zoomScale="70" zoomScaleNormal="70" workbookViewId="0">
      <selection activeCell="N45" sqref="N45"/>
    </sheetView>
  </sheetViews>
  <sheetFormatPr defaultColWidth="8.5546875" defaultRowHeight="14.4" x14ac:dyDescent="0.3"/>
  <cols>
    <col min="1" max="1" width="0.109375" style="1" customWidth="1"/>
    <col min="2" max="2" width="7" style="2" customWidth="1"/>
    <col min="3" max="3" width="41.33203125" style="1" customWidth="1"/>
    <col min="4" max="4" width="8.5546875" style="2"/>
    <col min="5" max="8" width="12.109375" style="2" customWidth="1"/>
    <col min="9" max="9" width="19.33203125" style="2" customWidth="1"/>
    <col min="10" max="11" width="9.5546875" style="1" customWidth="1"/>
    <col min="12" max="12" width="19.109375" style="1" bestFit="1" customWidth="1"/>
    <col min="13" max="68" width="9.5546875" style="1" customWidth="1"/>
    <col min="69" max="69" width="11" style="10" customWidth="1"/>
    <col min="70" max="88" width="11" style="7" hidden="1" customWidth="1"/>
    <col min="89" max="89" width="11" style="10" customWidth="1"/>
    <col min="90" max="93" width="9.6640625" style="1" customWidth="1"/>
    <col min="94" max="16384" width="8.5546875" style="1"/>
  </cols>
  <sheetData>
    <row r="6" spans="2:87" s="1" customFormat="1" ht="21" customHeight="1" x14ac:dyDescent="0.3">
      <c r="B6" s="2"/>
      <c r="D6" s="2"/>
      <c r="E6" s="2"/>
      <c r="F6" s="2"/>
      <c r="G6" s="2"/>
      <c r="H6" s="85"/>
      <c r="I6" s="2"/>
      <c r="BQ6" s="10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2:87" s="1" customFormat="1" ht="21" x14ac:dyDescent="0.4">
      <c r="B7" s="2"/>
      <c r="C7" s="5" t="s">
        <v>135</v>
      </c>
      <c r="D7" s="2"/>
      <c r="E7" s="2"/>
      <c r="F7" s="2"/>
      <c r="G7" s="2"/>
      <c r="H7" s="85"/>
      <c r="I7" s="2"/>
      <c r="BQ7" s="10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2:87" s="1" customFormat="1" ht="15.6" x14ac:dyDescent="0.3">
      <c r="B8" s="2"/>
      <c r="C8" s="4" t="s">
        <v>136</v>
      </c>
      <c r="D8" s="4"/>
      <c r="E8" s="2"/>
      <c r="F8" s="2"/>
      <c r="G8" s="2"/>
      <c r="H8" s="85"/>
      <c r="I8" s="2"/>
      <c r="BQ8" s="10"/>
      <c r="BR8" s="7"/>
      <c r="BS8" s="7"/>
      <c r="BT8" s="11"/>
      <c r="BU8" s="11"/>
      <c r="BV8" s="7"/>
      <c r="BW8" s="11"/>
      <c r="BX8" s="7"/>
      <c r="BY8" s="7"/>
      <c r="BZ8" s="7"/>
      <c r="CA8" s="7"/>
      <c r="CB8" s="7"/>
      <c r="CC8" s="7"/>
      <c r="CD8" s="7"/>
      <c r="CE8" s="7"/>
      <c r="CF8" s="7"/>
      <c r="CG8" s="7" t="s">
        <v>0</v>
      </c>
      <c r="CH8" s="7" t="s">
        <v>1</v>
      </c>
      <c r="CI8" s="7" t="s">
        <v>2</v>
      </c>
    </row>
    <row r="9" spans="2:87" s="1" customFormat="1" ht="16.2" thickBot="1" x14ac:dyDescent="0.35">
      <c r="B9" s="2"/>
      <c r="C9" s="4"/>
      <c r="D9" s="4"/>
      <c r="E9" s="2"/>
      <c r="F9" s="2"/>
      <c r="G9" s="2"/>
      <c r="H9" s="85"/>
      <c r="I9" s="2"/>
      <c r="L9"/>
      <c r="M9"/>
      <c r="N9"/>
      <c r="O9"/>
      <c r="P9"/>
      <c r="BQ9" s="10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 t="s">
        <v>3</v>
      </c>
      <c r="CH9" s="7" t="s">
        <v>5</v>
      </c>
      <c r="CI9" s="7" t="s">
        <v>4</v>
      </c>
    </row>
    <row r="10" spans="2:87" s="1" customFormat="1" ht="43.5" customHeight="1" x14ac:dyDescent="0.3">
      <c r="B10" s="111" t="s">
        <v>42</v>
      </c>
      <c r="C10" s="112" t="s">
        <v>43</v>
      </c>
      <c r="D10" s="113" t="s">
        <v>51</v>
      </c>
      <c r="E10" s="113" t="s">
        <v>44</v>
      </c>
      <c r="F10" s="114" t="s">
        <v>45</v>
      </c>
      <c r="G10" s="103" t="s">
        <v>46</v>
      </c>
      <c r="H10" s="103" t="s">
        <v>47</v>
      </c>
      <c r="I10" s="32" t="s">
        <v>48</v>
      </c>
      <c r="K10"/>
      <c r="L10"/>
      <c r="M10"/>
      <c r="N10"/>
      <c r="O10"/>
      <c r="P10"/>
      <c r="Q10"/>
      <c r="R10"/>
      <c r="BQ10" s="10"/>
      <c r="BR10" s="7"/>
      <c r="BS10" s="7"/>
      <c r="BT10" s="7" t="str">
        <f>'[3]QUALIF MIDDLE REZ'!B11</f>
        <v>Name Surname</v>
      </c>
      <c r="BU10" s="7" t="str">
        <f>'[3]QUALIF MIDDLE REZ'!C11</f>
        <v>Car</v>
      </c>
      <c r="BV10" s="7" t="str">
        <f>'[3]QUALIF MIDDLE REZ'!D11</f>
        <v>SaRt No</v>
      </c>
      <c r="BW10" s="7" t="str">
        <f>'[3]QUALIF MIDDLE REZ'!H11</f>
        <v>FINAL</v>
      </c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</row>
    <row r="11" spans="2:87" s="1" customFormat="1" x14ac:dyDescent="0.3">
      <c r="B11" s="115">
        <v>1</v>
      </c>
      <c r="C11" s="91" t="s">
        <v>7</v>
      </c>
      <c r="D11" s="91">
        <v>130</v>
      </c>
      <c r="E11" s="90">
        <v>86.666666666666671</v>
      </c>
      <c r="F11" s="100">
        <v>1</v>
      </c>
      <c r="G11" s="104">
        <v>8</v>
      </c>
      <c r="H11" s="107">
        <v>100</v>
      </c>
      <c r="I11" s="40">
        <f>SUM(G11:H11)</f>
        <v>108</v>
      </c>
      <c r="K11"/>
      <c r="L11"/>
      <c r="M11"/>
      <c r="N11"/>
      <c r="O11"/>
      <c r="P11"/>
      <c r="Q11"/>
      <c r="R11"/>
      <c r="BQ11" s="10"/>
      <c r="BR11" s="7"/>
      <c r="BS11" s="7">
        <v>1</v>
      </c>
      <c r="BT11" s="7" t="str">
        <f>'[3]QUALIF MIDDLE REZ'!B12</f>
        <v xml:space="preserve">Arūnas Černevičius </v>
      </c>
      <c r="BU11" s="7" t="str">
        <f>'[3]QUALIF MIDDLE REZ'!C12</f>
        <v xml:space="preserve">BMW e36 </v>
      </c>
      <c r="BV11" s="7">
        <f>'[3]QUALIF MIDDLE REZ'!D12</f>
        <v>119</v>
      </c>
      <c r="BW11" s="8">
        <f>ROUND('[3]QUALIF MIDDLE REZ'!H12,2)</f>
        <v>92</v>
      </c>
      <c r="BX11" s="7"/>
      <c r="BY11" s="7">
        <f t="shared" ref="BY11:BY35" si="0">RANK(BW11,$BW$11:$BW$35,0)</f>
        <v>1</v>
      </c>
      <c r="BZ11" s="7"/>
      <c r="CA11" s="8">
        <f>BW11*1000000-BV11</f>
        <v>91999881</v>
      </c>
      <c r="CB11" s="7">
        <f t="shared" ref="CB11:CB23" si="1">RANK(CA11,$CA$11:$CA$35,0)</f>
        <v>1</v>
      </c>
      <c r="CC11" s="7"/>
      <c r="CD11" s="7">
        <v>1</v>
      </c>
      <c r="CE11" s="7">
        <f t="shared" ref="CE11:CE35" si="2">MATCH(CD11,CB:CB,0)</f>
        <v>11</v>
      </c>
      <c r="CF11" s="7"/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s="1" customFormat="1" x14ac:dyDescent="0.3">
      <c r="B12" s="116">
        <v>2</v>
      </c>
      <c r="C12" s="97" t="s">
        <v>129</v>
      </c>
      <c r="D12" s="97">
        <v>116</v>
      </c>
      <c r="E12" s="20">
        <v>90.666666666666671</v>
      </c>
      <c r="F12" s="101">
        <v>2</v>
      </c>
      <c r="G12" s="105">
        <v>10</v>
      </c>
      <c r="H12" s="108">
        <v>88</v>
      </c>
      <c r="I12" s="44">
        <f>SUM(G12:H12)</f>
        <v>98</v>
      </c>
      <c r="K12"/>
      <c r="L12"/>
      <c r="M12"/>
      <c r="N12"/>
      <c r="O12"/>
      <c r="P12"/>
      <c r="Q12"/>
      <c r="R12"/>
      <c r="BQ12" s="10"/>
      <c r="BR12" s="7"/>
      <c r="BS12" s="7">
        <v>2</v>
      </c>
      <c r="BT12" s="7" t="str">
        <f>'[3]QUALIF MIDDLE REZ'!B13</f>
        <v xml:space="preserve">Norbe Daunoravičius </v>
      </c>
      <c r="BU12" s="7" t="str">
        <f>'[3]QUALIF MIDDLE REZ'!C13</f>
        <v xml:space="preserve">BMW e30 </v>
      </c>
      <c r="BV12" s="7">
        <f>'[3]QUALIF MIDDLE REZ'!D13</f>
        <v>113</v>
      </c>
      <c r="BW12" s="8">
        <f>ROUND('[3]QUALIF MIDDLE REZ'!H13,2)</f>
        <v>88.5</v>
      </c>
      <c r="BX12" s="7"/>
      <c r="BY12" s="7">
        <f t="shared" si="0"/>
        <v>2</v>
      </c>
      <c r="BZ12" s="7"/>
      <c r="CA12" s="8">
        <f t="shared" ref="CA12:CA35" si="3">BW12*1000000-BV12</f>
        <v>88499887</v>
      </c>
      <c r="CB12" s="7">
        <f t="shared" si="1"/>
        <v>2</v>
      </c>
      <c r="CC12" s="7"/>
      <c r="CD12" s="7">
        <v>2</v>
      </c>
      <c r="CE12" s="7">
        <f t="shared" si="2"/>
        <v>12</v>
      </c>
      <c r="CF12" s="7"/>
      <c r="CG12" s="7">
        <f t="shared" ref="CG12:CI27" ca="1" si="4">IF(BT12&lt;&gt;0,INDIRECT(CG$9&amp;$CE12),"")</f>
        <v>2</v>
      </c>
      <c r="CH12" s="7">
        <f t="shared" ca="1" si="4"/>
        <v>88499887</v>
      </c>
      <c r="CI12" s="7">
        <f t="shared" ca="1" si="4"/>
        <v>2</v>
      </c>
    </row>
    <row r="13" spans="2:87" s="1" customFormat="1" x14ac:dyDescent="0.3">
      <c r="B13" s="116">
        <v>3</v>
      </c>
      <c r="C13" s="97" t="s">
        <v>130</v>
      </c>
      <c r="D13" s="97">
        <v>128</v>
      </c>
      <c r="E13" s="20">
        <v>73.666666666666671</v>
      </c>
      <c r="F13" s="101">
        <v>3</v>
      </c>
      <c r="G13" s="105">
        <v>4</v>
      </c>
      <c r="H13" s="108">
        <v>78</v>
      </c>
      <c r="I13" s="44">
        <f>SUM(G13:H13)</f>
        <v>82</v>
      </c>
      <c r="K13"/>
      <c r="L13"/>
      <c r="M13"/>
      <c r="N13"/>
      <c r="O13"/>
      <c r="P13"/>
      <c r="Q13"/>
      <c r="R13"/>
      <c r="BQ13" s="10"/>
      <c r="BR13" s="7"/>
      <c r="BS13" s="7">
        <v>3</v>
      </c>
      <c r="BT13" s="7" t="str">
        <f>'[3]QUALIF MIDDLE REZ'!B14</f>
        <v xml:space="preserve">Artūras Ravluškevičius </v>
      </c>
      <c r="BU13" s="7" t="str">
        <f>'[3]QUALIF MIDDLE REZ'!C14</f>
        <v xml:space="preserve">BMW e36 </v>
      </c>
      <c r="BV13" s="7">
        <f>'[3]QUALIF MIDDLE REZ'!D14</f>
        <v>109</v>
      </c>
      <c r="BW13" s="8">
        <f>ROUND('[3]QUALIF MIDDLE REZ'!H14,2)</f>
        <v>78</v>
      </c>
      <c r="BX13" s="7"/>
      <c r="BY13" s="7">
        <f t="shared" si="0"/>
        <v>3</v>
      </c>
      <c r="BZ13" s="7"/>
      <c r="CA13" s="8">
        <f t="shared" si="3"/>
        <v>77999891</v>
      </c>
      <c r="CB13" s="7">
        <f t="shared" si="1"/>
        <v>3</v>
      </c>
      <c r="CC13" s="7"/>
      <c r="CD13" s="7">
        <v>3</v>
      </c>
      <c r="CE13" s="7">
        <f t="shared" si="2"/>
        <v>13</v>
      </c>
      <c r="CF13" s="7"/>
      <c r="CG13" s="7">
        <f t="shared" ca="1" si="4"/>
        <v>3</v>
      </c>
      <c r="CH13" s="7">
        <f t="shared" ca="1" si="4"/>
        <v>77999891</v>
      </c>
      <c r="CI13" s="7">
        <f t="shared" ca="1" si="4"/>
        <v>3</v>
      </c>
    </row>
    <row r="14" spans="2:87" s="1" customFormat="1" x14ac:dyDescent="0.3">
      <c r="B14" s="115">
        <v>4</v>
      </c>
      <c r="C14" s="97" t="s">
        <v>9</v>
      </c>
      <c r="D14" s="97">
        <v>120</v>
      </c>
      <c r="E14" s="20">
        <v>83</v>
      </c>
      <c r="F14" s="101">
        <v>4</v>
      </c>
      <c r="G14" s="105">
        <v>6</v>
      </c>
      <c r="H14" s="108">
        <v>69</v>
      </c>
      <c r="I14" s="44">
        <f>SUM(G14:H14)</f>
        <v>75</v>
      </c>
      <c r="K14"/>
      <c r="L14"/>
      <c r="M14"/>
      <c r="N14"/>
      <c r="O14"/>
      <c r="P14"/>
      <c r="Q14"/>
      <c r="R14"/>
      <c r="BQ14" s="10"/>
      <c r="BR14" s="7"/>
      <c r="BS14" s="7">
        <v>4</v>
      </c>
      <c r="BT14" s="7" t="str">
        <f>'[3]QUALIF MIDDLE REZ'!B15</f>
        <v xml:space="preserve">Aurimas Vaškelis </v>
      </c>
      <c r="BU14" s="7" t="str">
        <f>'[3]QUALIF MIDDLE REZ'!C15</f>
        <v xml:space="preserve">BMW e30 </v>
      </c>
      <c r="BV14" s="7">
        <f>'[3]QUALIF MIDDLE REZ'!D15</f>
        <v>127</v>
      </c>
      <c r="BW14" s="8">
        <f>ROUND('[3]QUALIF MIDDLE REZ'!H15,2)</f>
        <v>78</v>
      </c>
      <c r="BX14" s="7"/>
      <c r="BY14" s="7">
        <f t="shared" si="0"/>
        <v>3</v>
      </c>
      <c r="BZ14" s="7"/>
      <c r="CA14" s="8">
        <f t="shared" si="3"/>
        <v>77999873</v>
      </c>
      <c r="CB14" s="7">
        <f t="shared" si="1"/>
        <v>4</v>
      </c>
      <c r="CC14" s="7"/>
      <c r="CD14" s="7">
        <v>4</v>
      </c>
      <c r="CE14" s="7">
        <f t="shared" si="2"/>
        <v>14</v>
      </c>
      <c r="CF14" s="7"/>
      <c r="CG14" s="7">
        <f t="shared" ca="1" si="4"/>
        <v>3</v>
      </c>
      <c r="CH14" s="7">
        <f t="shared" ca="1" si="4"/>
        <v>77999873</v>
      </c>
      <c r="CI14" s="7">
        <f t="shared" ca="1" si="4"/>
        <v>4</v>
      </c>
    </row>
    <row r="15" spans="2:87" s="1" customFormat="1" x14ac:dyDescent="0.3">
      <c r="B15" s="116">
        <v>5</v>
      </c>
      <c r="C15" s="98" t="s">
        <v>8</v>
      </c>
      <c r="D15" s="97">
        <v>108</v>
      </c>
      <c r="E15" s="20">
        <v>72</v>
      </c>
      <c r="F15" s="101">
        <v>5</v>
      </c>
      <c r="G15" s="105">
        <v>3</v>
      </c>
      <c r="H15" s="108">
        <v>60</v>
      </c>
      <c r="I15" s="44">
        <f>SUM(G15:H15)</f>
        <v>63</v>
      </c>
      <c r="K15"/>
      <c r="L15"/>
      <c r="M15"/>
      <c r="N15"/>
      <c r="O15"/>
      <c r="P15"/>
      <c r="Q15"/>
      <c r="R15"/>
      <c r="BQ15" s="10"/>
      <c r="BR15" s="7"/>
      <c r="BS15" s="7">
        <v>5</v>
      </c>
      <c r="BT15" s="7" t="str">
        <f>'[3]QUALIF MIDDLE REZ'!B16</f>
        <v xml:space="preserve">Benediktas Čirba </v>
      </c>
      <c r="BU15" s="7" t="str">
        <f>'[3]QUALIF MIDDLE REZ'!C16</f>
        <v xml:space="preserve">Nissan S14 </v>
      </c>
      <c r="BV15" s="7">
        <f>'[3]QUALIF MIDDLE REZ'!D16</f>
        <v>103</v>
      </c>
      <c r="BW15" s="8">
        <f>ROUND('[3]QUALIF MIDDLE REZ'!H16,2)</f>
        <v>70.5</v>
      </c>
      <c r="BX15" s="7"/>
      <c r="BY15" s="7">
        <f t="shared" si="0"/>
        <v>5</v>
      </c>
      <c r="BZ15" s="7"/>
      <c r="CA15" s="8">
        <f t="shared" si="3"/>
        <v>70499897</v>
      </c>
      <c r="CB15" s="7">
        <f t="shared" si="1"/>
        <v>5</v>
      </c>
      <c r="CC15" s="7"/>
      <c r="CD15" s="7">
        <v>5</v>
      </c>
      <c r="CE15" s="7">
        <f t="shared" si="2"/>
        <v>15</v>
      </c>
      <c r="CF15" s="7"/>
      <c r="CG15" s="7">
        <f t="shared" ca="1" si="4"/>
        <v>5</v>
      </c>
      <c r="CH15" s="7">
        <f t="shared" ca="1" si="4"/>
        <v>70499897</v>
      </c>
      <c r="CI15" s="7">
        <f t="shared" ca="1" si="4"/>
        <v>5</v>
      </c>
    </row>
    <row r="16" spans="2:87" s="1" customFormat="1" x14ac:dyDescent="0.3">
      <c r="B16" s="116">
        <v>6</v>
      </c>
      <c r="C16" s="98" t="s">
        <v>70</v>
      </c>
      <c r="D16" s="97">
        <v>111</v>
      </c>
      <c r="E16" s="20">
        <v>71</v>
      </c>
      <c r="F16" s="101">
        <v>6</v>
      </c>
      <c r="G16" s="105">
        <v>3</v>
      </c>
      <c r="H16" s="108">
        <v>60</v>
      </c>
      <c r="I16" s="44">
        <f>SUM(G16:H16)</f>
        <v>63</v>
      </c>
      <c r="K16"/>
      <c r="L16"/>
      <c r="M16"/>
      <c r="N16"/>
      <c r="O16"/>
      <c r="P16"/>
      <c r="Q16"/>
      <c r="R16"/>
      <c r="BQ16" s="10"/>
      <c r="BR16" s="7"/>
      <c r="BS16" s="7">
        <v>6</v>
      </c>
      <c r="BT16" s="7" t="str">
        <f>'[3]QUALIF MIDDLE REZ'!B17</f>
        <v xml:space="preserve"> Lukas Garalevicius </v>
      </c>
      <c r="BU16" s="7" t="str">
        <f>'[3]QUALIF MIDDLE REZ'!C17</f>
        <v xml:space="preserve">Nissan Turbo </v>
      </c>
      <c r="BV16" s="7">
        <f>'[3]QUALIF MIDDLE REZ'!D17</f>
        <v>122</v>
      </c>
      <c r="BW16" s="8">
        <f>ROUND('[3]QUALIF MIDDLE REZ'!H17,2)</f>
        <v>66</v>
      </c>
      <c r="BX16" s="7"/>
      <c r="BY16" s="7">
        <f t="shared" si="0"/>
        <v>6</v>
      </c>
      <c r="BZ16" s="7"/>
      <c r="CA16" s="8">
        <f t="shared" si="3"/>
        <v>65999878</v>
      </c>
      <c r="CB16" s="7">
        <f t="shared" si="1"/>
        <v>6</v>
      </c>
      <c r="CC16" s="7"/>
      <c r="CD16" s="7">
        <v>6</v>
      </c>
      <c r="CE16" s="7">
        <f t="shared" si="2"/>
        <v>16</v>
      </c>
      <c r="CF16" s="7"/>
      <c r="CG16" s="7">
        <f t="shared" ca="1" si="4"/>
        <v>6</v>
      </c>
      <c r="CH16" s="7">
        <f t="shared" ca="1" si="4"/>
        <v>65999878</v>
      </c>
      <c r="CI16" s="7">
        <f t="shared" ca="1" si="4"/>
        <v>6</v>
      </c>
    </row>
    <row r="17" spans="2:87" s="1" customFormat="1" ht="15" thickBot="1" x14ac:dyDescent="0.35">
      <c r="B17" s="115">
        <v>7</v>
      </c>
      <c r="C17" s="98" t="s">
        <v>49</v>
      </c>
      <c r="D17" s="97">
        <v>118</v>
      </c>
      <c r="E17" s="20">
        <v>66.666666666666671</v>
      </c>
      <c r="F17" s="101">
        <v>7</v>
      </c>
      <c r="G17" s="105">
        <v>3</v>
      </c>
      <c r="H17" s="108">
        <v>60</v>
      </c>
      <c r="I17" s="120">
        <f>SUM(G17:H17)</f>
        <v>63</v>
      </c>
      <c r="K17"/>
      <c r="L17"/>
      <c r="M17"/>
      <c r="N17"/>
      <c r="O17"/>
      <c r="P17"/>
      <c r="Q17"/>
      <c r="R17"/>
      <c r="BQ17" s="10"/>
      <c r="BR17" s="7"/>
      <c r="BS17" s="7">
        <v>7</v>
      </c>
      <c r="BT17" s="7" t="str">
        <f>'[3]QUALIF MIDDLE REZ'!B18</f>
        <v xml:space="preserve"> Igor Martynov </v>
      </c>
      <c r="BU17" s="7" t="str">
        <f>'[3]QUALIF MIDDLE REZ'!C18</f>
        <v xml:space="preserve">Bmw 340 </v>
      </c>
      <c r="BV17" s="7">
        <f>'[3]QUALIF MIDDLE REZ'!D18</f>
        <v>126</v>
      </c>
      <c r="BW17" s="8">
        <f>ROUND('[3]QUALIF MIDDLE REZ'!H18,2)</f>
        <v>64.5</v>
      </c>
      <c r="BX17" s="7"/>
      <c r="BY17" s="7">
        <f t="shared" si="0"/>
        <v>7</v>
      </c>
      <c r="BZ17" s="7"/>
      <c r="CA17" s="8">
        <f t="shared" si="3"/>
        <v>64499874</v>
      </c>
      <c r="CB17" s="7">
        <f t="shared" si="1"/>
        <v>7</v>
      </c>
      <c r="CC17" s="7"/>
      <c r="CD17" s="7">
        <v>7</v>
      </c>
      <c r="CE17" s="7">
        <f t="shared" si="2"/>
        <v>17</v>
      </c>
      <c r="CF17" s="7"/>
      <c r="CG17" s="7">
        <f t="shared" ca="1" si="4"/>
        <v>7</v>
      </c>
      <c r="CH17" s="7">
        <f t="shared" ca="1" si="4"/>
        <v>64499874</v>
      </c>
      <c r="CI17" s="7">
        <f t="shared" ca="1" si="4"/>
        <v>7</v>
      </c>
    </row>
    <row r="18" spans="2:87" s="1" customFormat="1" x14ac:dyDescent="0.3">
      <c r="B18" s="116">
        <v>8</v>
      </c>
      <c r="C18" s="98" t="s">
        <v>68</v>
      </c>
      <c r="D18" s="97">
        <v>155</v>
      </c>
      <c r="E18" s="20">
        <v>64</v>
      </c>
      <c r="F18" s="101">
        <v>8</v>
      </c>
      <c r="G18" s="105">
        <v>3</v>
      </c>
      <c r="H18" s="108">
        <v>60</v>
      </c>
      <c r="I18" s="121">
        <f>SUM(G18:H18)</f>
        <v>63</v>
      </c>
      <c r="K18"/>
      <c r="L18"/>
      <c r="M18"/>
      <c r="N18"/>
      <c r="O18"/>
      <c r="P18"/>
      <c r="Q18"/>
      <c r="R18"/>
      <c r="BQ18" s="10"/>
      <c r="BR18" s="7"/>
      <c r="BS18" s="7">
        <v>8</v>
      </c>
      <c r="BT18" s="7" t="str">
        <f>'[3]QUALIF MIDDLE REZ'!B19</f>
        <v xml:space="preserve"> Arnas Dyburis </v>
      </c>
      <c r="BU18" s="7" t="str">
        <f>'[3]QUALIF MIDDLE REZ'!C19</f>
        <v xml:space="preserve">Nissan 180sx </v>
      </c>
      <c r="BV18" s="7">
        <f>'[3]QUALIF MIDDLE REZ'!D19</f>
        <v>104</v>
      </c>
      <c r="BW18" s="8">
        <f>ROUND('[3]QUALIF MIDDLE REZ'!H19,2)</f>
        <v>61.5</v>
      </c>
      <c r="BX18" s="7"/>
      <c r="BY18" s="7">
        <f t="shared" si="0"/>
        <v>8</v>
      </c>
      <c r="BZ18" s="7"/>
      <c r="CA18" s="8">
        <f t="shared" si="3"/>
        <v>61499896</v>
      </c>
      <c r="CB18" s="7">
        <f t="shared" si="1"/>
        <v>8</v>
      </c>
      <c r="CC18" s="7"/>
      <c r="CD18" s="7">
        <v>8</v>
      </c>
      <c r="CE18" s="7">
        <f t="shared" si="2"/>
        <v>18</v>
      </c>
      <c r="CF18" s="7"/>
      <c r="CG18" s="7">
        <f t="shared" ca="1" si="4"/>
        <v>8</v>
      </c>
      <c r="CH18" s="7">
        <f t="shared" ca="1" si="4"/>
        <v>61499896</v>
      </c>
      <c r="CI18" s="7">
        <f t="shared" ca="1" si="4"/>
        <v>8</v>
      </c>
    </row>
    <row r="19" spans="2:87" s="1" customFormat="1" x14ac:dyDescent="0.3">
      <c r="B19" s="116">
        <v>9</v>
      </c>
      <c r="C19" s="20" t="s">
        <v>21</v>
      </c>
      <c r="D19" s="20">
        <v>125</v>
      </c>
      <c r="E19" s="20">
        <v>61.666666666666664</v>
      </c>
      <c r="F19" s="101">
        <v>9</v>
      </c>
      <c r="G19" s="105">
        <v>2</v>
      </c>
      <c r="H19" s="108">
        <v>50</v>
      </c>
      <c r="I19" s="108">
        <f>SUM(G19:H19)</f>
        <v>52</v>
      </c>
      <c r="K19"/>
      <c r="L19"/>
      <c r="M19"/>
      <c r="N19"/>
      <c r="O19"/>
      <c r="P19"/>
      <c r="Q19"/>
      <c r="R19"/>
      <c r="BQ19" s="10"/>
      <c r="BR19" s="7"/>
      <c r="BS19" s="7">
        <v>9</v>
      </c>
      <c r="BT19" s="7" t="str">
        <f>'[3]QUALIF MIDDLE REZ'!B20</f>
        <v xml:space="preserve">Ignas Daunoravičius </v>
      </c>
      <c r="BU19" s="7" t="str">
        <f>'[3]QUALIF MIDDLE REZ'!C20</f>
        <v xml:space="preserve">BMW e30 </v>
      </c>
      <c r="BV19" s="7">
        <f>'[3]QUALIF MIDDLE REZ'!D20</f>
        <v>134</v>
      </c>
      <c r="BW19" s="8">
        <f>ROUND('[3]QUALIF MIDDLE REZ'!H20,2)</f>
        <v>61</v>
      </c>
      <c r="BX19" s="7"/>
      <c r="BY19" s="7">
        <f t="shared" si="0"/>
        <v>9</v>
      </c>
      <c r="BZ19" s="7"/>
      <c r="CA19" s="8">
        <f t="shared" si="3"/>
        <v>60999866</v>
      </c>
      <c r="CB19" s="7">
        <f t="shared" si="1"/>
        <v>9</v>
      </c>
      <c r="CC19" s="7"/>
      <c r="CD19" s="7">
        <v>9</v>
      </c>
      <c r="CE19" s="7">
        <f t="shared" si="2"/>
        <v>19</v>
      </c>
      <c r="CF19" s="7"/>
      <c r="CG19" s="7">
        <f t="shared" ca="1" si="4"/>
        <v>9</v>
      </c>
      <c r="CH19" s="7">
        <f t="shared" ca="1" si="4"/>
        <v>60999866</v>
      </c>
      <c r="CI19" s="7">
        <f t="shared" ca="1" si="4"/>
        <v>9</v>
      </c>
    </row>
    <row r="20" spans="2:87" s="1" customFormat="1" x14ac:dyDescent="0.3">
      <c r="B20" s="115">
        <v>10</v>
      </c>
      <c r="C20" s="20" t="s">
        <v>122</v>
      </c>
      <c r="D20" s="20">
        <v>112</v>
      </c>
      <c r="E20" s="20">
        <v>60.666666666666664</v>
      </c>
      <c r="F20" s="101">
        <v>10</v>
      </c>
      <c r="G20" s="105">
        <v>2</v>
      </c>
      <c r="H20" s="108">
        <v>50</v>
      </c>
      <c r="I20" s="108">
        <f>SUM(G20:H20)</f>
        <v>52</v>
      </c>
      <c r="K20"/>
      <c r="L20"/>
      <c r="M20"/>
      <c r="N20"/>
      <c r="O20"/>
      <c r="P20"/>
      <c r="Q20"/>
      <c r="R20"/>
      <c r="BQ20" s="10"/>
      <c r="BR20" s="7"/>
      <c r="BS20" s="7">
        <v>10</v>
      </c>
      <c r="BT20" s="7" t="str">
        <f>'[3]QUALIF MIDDLE REZ'!B21</f>
        <v xml:space="preserve">Valdas Vindžigelskis </v>
      </c>
      <c r="BU20" s="7" t="str">
        <f>'[3]QUALIF MIDDLE REZ'!C21</f>
        <v>BMW e30</v>
      </c>
      <c r="BV20" s="7">
        <f>'[3]QUALIF MIDDLE REZ'!D21</f>
        <v>136</v>
      </c>
      <c r="BW20" s="8">
        <f>ROUND('[3]QUALIF MIDDLE REZ'!H21,2)</f>
        <v>53.5</v>
      </c>
      <c r="BX20" s="7"/>
      <c r="BY20" s="7">
        <f t="shared" si="0"/>
        <v>10</v>
      </c>
      <c r="BZ20" s="7"/>
      <c r="CA20" s="8">
        <f t="shared" si="3"/>
        <v>53499864</v>
      </c>
      <c r="CB20" s="7">
        <f t="shared" si="1"/>
        <v>10</v>
      </c>
      <c r="CC20" s="7"/>
      <c r="CD20" s="7">
        <v>10</v>
      </c>
      <c r="CE20" s="7">
        <f t="shared" si="2"/>
        <v>20</v>
      </c>
      <c r="CF20" s="7"/>
      <c r="CG20" s="7">
        <f t="shared" ca="1" si="4"/>
        <v>10</v>
      </c>
      <c r="CH20" s="7">
        <f t="shared" ca="1" si="4"/>
        <v>53499864</v>
      </c>
      <c r="CI20" s="7">
        <f t="shared" ca="1" si="4"/>
        <v>10</v>
      </c>
    </row>
    <row r="21" spans="2:87" s="1" customFormat="1" x14ac:dyDescent="0.3">
      <c r="B21" s="116">
        <v>11</v>
      </c>
      <c r="C21" s="20" t="s">
        <v>131</v>
      </c>
      <c r="D21" s="20">
        <v>150</v>
      </c>
      <c r="E21" s="20">
        <v>60.666666666666664</v>
      </c>
      <c r="F21" s="101">
        <v>11</v>
      </c>
      <c r="G21" s="105">
        <v>2</v>
      </c>
      <c r="H21" s="108">
        <v>50</v>
      </c>
      <c r="I21" s="108">
        <f>SUM(G21:H21)</f>
        <v>52</v>
      </c>
      <c r="K21"/>
      <c r="L21"/>
      <c r="M21"/>
      <c r="N21"/>
      <c r="O21"/>
      <c r="P21"/>
      <c r="Q21"/>
      <c r="R21"/>
      <c r="BQ21" s="10"/>
      <c r="BR21" s="7"/>
      <c r="BS21" s="7">
        <v>11</v>
      </c>
      <c r="BT21" s="7" t="str">
        <f>'[3]QUALIF MIDDLE REZ'!B22</f>
        <v xml:space="preserve"> Justinas Pečiukonis </v>
      </c>
      <c r="BU21" s="7" t="str">
        <f>'[3]QUALIF MIDDLE REZ'!C22</f>
        <v xml:space="preserve">Bmw E30 330i </v>
      </c>
      <c r="BV21" s="7">
        <f>'[3]QUALIF MIDDLE REZ'!D22</f>
        <v>111</v>
      </c>
      <c r="BW21" s="8">
        <f>ROUND('[3]QUALIF MIDDLE REZ'!H22,2)</f>
        <v>51.5</v>
      </c>
      <c r="BX21" s="7"/>
      <c r="BY21" s="7">
        <f t="shared" si="0"/>
        <v>11</v>
      </c>
      <c r="BZ21" s="7"/>
      <c r="CA21" s="8">
        <f t="shared" si="3"/>
        <v>51499889</v>
      </c>
      <c r="CB21" s="7">
        <f t="shared" si="1"/>
        <v>11</v>
      </c>
      <c r="CC21" s="7"/>
      <c r="CD21" s="7">
        <v>11</v>
      </c>
      <c r="CE21" s="7">
        <f t="shared" si="2"/>
        <v>21</v>
      </c>
      <c r="CF21" s="7"/>
      <c r="CG21" s="7">
        <f t="shared" ca="1" si="4"/>
        <v>11</v>
      </c>
      <c r="CH21" s="7">
        <f t="shared" ca="1" si="4"/>
        <v>51499889</v>
      </c>
      <c r="CI21" s="7">
        <f t="shared" ca="1" si="4"/>
        <v>11</v>
      </c>
    </row>
    <row r="22" spans="2:87" s="1" customFormat="1" x14ac:dyDescent="0.3">
      <c r="B22" s="116">
        <v>12</v>
      </c>
      <c r="C22" s="97" t="s">
        <v>55</v>
      </c>
      <c r="D22" s="97">
        <v>117</v>
      </c>
      <c r="E22" s="20">
        <v>60</v>
      </c>
      <c r="F22" s="101">
        <v>12</v>
      </c>
      <c r="G22" s="105">
        <v>2</v>
      </c>
      <c r="H22" s="108">
        <v>50</v>
      </c>
      <c r="I22" s="108">
        <f>SUM(G22:H22)</f>
        <v>52</v>
      </c>
      <c r="K22"/>
      <c r="L22"/>
      <c r="M22"/>
      <c r="N22"/>
      <c r="O22"/>
      <c r="P22"/>
      <c r="Q22"/>
      <c r="R22"/>
      <c r="BQ22" s="10"/>
      <c r="BR22" s="7"/>
      <c r="BS22" s="7">
        <v>12</v>
      </c>
      <c r="BT22" s="7" t="str">
        <f>'[3]QUALIF MIDDLE REZ'!B23</f>
        <v xml:space="preserve"> Ignas Klimavičius </v>
      </c>
      <c r="BU22" s="7" t="str">
        <f>'[3]QUALIF MIDDLE REZ'!C23</f>
        <v xml:space="preserve">BMW E30 </v>
      </c>
      <c r="BV22" s="7">
        <f>'[3]QUALIF MIDDLE REZ'!D23</f>
        <v>130</v>
      </c>
      <c r="BW22" s="8">
        <f>ROUND('[3]QUALIF MIDDLE REZ'!H23,2)</f>
        <v>44</v>
      </c>
      <c r="BX22" s="7"/>
      <c r="BY22" s="7">
        <f t="shared" si="0"/>
        <v>12</v>
      </c>
      <c r="BZ22" s="7"/>
      <c r="CA22" s="8">
        <f t="shared" si="3"/>
        <v>43999870</v>
      </c>
      <c r="CB22" s="7">
        <f t="shared" si="1"/>
        <v>12</v>
      </c>
      <c r="CC22" s="7"/>
      <c r="CD22" s="7">
        <v>12</v>
      </c>
      <c r="CE22" s="7">
        <f t="shared" si="2"/>
        <v>22</v>
      </c>
      <c r="CF22" s="7"/>
      <c r="CG22" s="7">
        <f t="shared" ca="1" si="4"/>
        <v>12</v>
      </c>
      <c r="CH22" s="7">
        <f t="shared" ca="1" si="4"/>
        <v>43999870</v>
      </c>
      <c r="CI22" s="7">
        <f t="shared" ca="1" si="4"/>
        <v>12</v>
      </c>
    </row>
    <row r="23" spans="2:87" s="1" customFormat="1" x14ac:dyDescent="0.3">
      <c r="B23" s="115">
        <v>13</v>
      </c>
      <c r="C23" s="20" t="s">
        <v>132</v>
      </c>
      <c r="D23" s="20">
        <v>122</v>
      </c>
      <c r="E23" s="20">
        <v>57</v>
      </c>
      <c r="F23" s="101">
        <v>13</v>
      </c>
      <c r="G23" s="105">
        <v>2</v>
      </c>
      <c r="H23" s="108">
        <v>50</v>
      </c>
      <c r="I23" s="108">
        <f>SUM(G23:H23)</f>
        <v>52</v>
      </c>
      <c r="K23"/>
      <c r="L23"/>
      <c r="M23"/>
      <c r="N23"/>
      <c r="O23"/>
      <c r="P23"/>
      <c r="Q23"/>
      <c r="R23"/>
      <c r="BQ23" s="10"/>
      <c r="BR23" s="7"/>
      <c r="BS23" s="7">
        <v>13</v>
      </c>
      <c r="BT23" s="7" t="str">
        <f>'[3]QUALIF MIDDLE REZ'!B24</f>
        <v xml:space="preserve">Robert Lisovskij </v>
      </c>
      <c r="BU23" s="7" t="str">
        <f>'[3]QUALIF MIDDLE REZ'!C24</f>
        <v>Ford Sierra </v>
      </c>
      <c r="BV23" s="7">
        <f>'[3]QUALIF MIDDLE REZ'!D24</f>
        <v>105</v>
      </c>
      <c r="BW23" s="8">
        <f>ROUND('[3]QUALIF MIDDLE REZ'!H24,2)</f>
        <v>42</v>
      </c>
      <c r="BX23" s="7"/>
      <c r="BY23" s="7">
        <f t="shared" si="0"/>
        <v>13</v>
      </c>
      <c r="BZ23" s="7"/>
      <c r="CA23" s="8">
        <f t="shared" si="3"/>
        <v>41999895</v>
      </c>
      <c r="CB23" s="7">
        <f t="shared" si="1"/>
        <v>13</v>
      </c>
      <c r="CC23" s="7"/>
      <c r="CD23" s="7">
        <v>13</v>
      </c>
      <c r="CE23" s="7">
        <f t="shared" si="2"/>
        <v>23</v>
      </c>
      <c r="CF23" s="7"/>
      <c r="CG23" s="7">
        <f t="shared" ca="1" si="4"/>
        <v>13</v>
      </c>
      <c r="CH23" s="7">
        <f t="shared" ca="1" si="4"/>
        <v>41999895</v>
      </c>
      <c r="CI23" s="7">
        <f t="shared" ca="1" si="4"/>
        <v>13</v>
      </c>
    </row>
    <row r="24" spans="2:87" s="1" customFormat="1" x14ac:dyDescent="0.3">
      <c r="B24" s="116">
        <v>14</v>
      </c>
      <c r="C24" s="20" t="s">
        <v>56</v>
      </c>
      <c r="D24" s="20">
        <v>123</v>
      </c>
      <c r="E24" s="20">
        <v>55</v>
      </c>
      <c r="F24" s="101">
        <v>14</v>
      </c>
      <c r="G24" s="105">
        <v>2</v>
      </c>
      <c r="H24" s="108">
        <v>50</v>
      </c>
      <c r="I24" s="108">
        <f>SUM(G24:H24)</f>
        <v>52</v>
      </c>
      <c r="K24"/>
      <c r="L24"/>
      <c r="M24"/>
      <c r="N24"/>
      <c r="O24"/>
      <c r="P24"/>
      <c r="Q24"/>
      <c r="R24"/>
      <c r="BQ24" s="10"/>
      <c r="BR24" s="7"/>
      <c r="BS24" s="7">
        <v>14</v>
      </c>
      <c r="BT24" s="7" t="str">
        <f>'[3]QUALIF MIDDLE REZ'!B25</f>
        <v xml:space="preserve">Andrius Poška </v>
      </c>
      <c r="BU24" s="7" t="str">
        <f>'[3]QUALIF MIDDLE REZ'!C25</f>
        <v xml:space="preserve">BMW 340 </v>
      </c>
      <c r="BV24" s="7">
        <f>'[3]QUALIF MIDDLE REZ'!D25</f>
        <v>101</v>
      </c>
      <c r="BW24" s="8">
        <f>ROUND('[3]QUALIF MIDDLE REZ'!H25,2)</f>
        <v>41</v>
      </c>
      <c r="BX24" s="7"/>
      <c r="BY24" s="7">
        <f t="shared" si="0"/>
        <v>14</v>
      </c>
      <c r="BZ24" s="7"/>
      <c r="CA24" s="8">
        <f t="shared" si="3"/>
        <v>40999899</v>
      </c>
      <c r="CB24" s="7">
        <f t="shared" ref="CB24:CB35" si="5">RANK(CA24,$CA$11:$CA$35)</f>
        <v>14</v>
      </c>
      <c r="CC24" s="7"/>
      <c r="CD24" s="7">
        <v>14</v>
      </c>
      <c r="CE24" s="7">
        <f t="shared" si="2"/>
        <v>24</v>
      </c>
      <c r="CF24" s="7"/>
      <c r="CG24" s="7">
        <f t="shared" ca="1" si="4"/>
        <v>14</v>
      </c>
      <c r="CH24" s="7">
        <f t="shared" ca="1" si="4"/>
        <v>40999899</v>
      </c>
      <c r="CI24" s="7">
        <f t="shared" ca="1" si="4"/>
        <v>14</v>
      </c>
    </row>
    <row r="25" spans="2:87" s="1" customFormat="1" x14ac:dyDescent="0.3">
      <c r="B25" s="116">
        <v>15</v>
      </c>
      <c r="C25" s="20" t="s">
        <v>34</v>
      </c>
      <c r="D25" s="20">
        <v>113</v>
      </c>
      <c r="E25" s="20">
        <v>54</v>
      </c>
      <c r="F25" s="101">
        <v>15</v>
      </c>
      <c r="G25" s="105">
        <v>2</v>
      </c>
      <c r="H25" s="108">
        <v>50</v>
      </c>
      <c r="I25" s="108">
        <f>SUM(G25:H25)</f>
        <v>52</v>
      </c>
      <c r="K25"/>
      <c r="L25"/>
      <c r="M25"/>
      <c r="N25"/>
      <c r="O25"/>
      <c r="P25"/>
      <c r="Q25"/>
      <c r="R25"/>
      <c r="BQ25" s="10"/>
      <c r="BR25" s="7"/>
      <c r="BS25" s="7">
        <v>15</v>
      </c>
      <c r="BT25" s="7" t="str">
        <f>'[3]QUALIF MIDDLE REZ'!B26</f>
        <v xml:space="preserve">Egidijus Pečiukonis </v>
      </c>
      <c r="BU25" s="7" t="str">
        <f>'[3]QUALIF MIDDLE REZ'!C26</f>
        <v xml:space="preserve">Bmw E30 344 </v>
      </c>
      <c r="BV25" s="7">
        <f>'[3]QUALIF MIDDLE REZ'!D26</f>
        <v>114</v>
      </c>
      <c r="BW25" s="8">
        <f>ROUND('[3]QUALIF MIDDLE REZ'!H26,2)</f>
        <v>36.5</v>
      </c>
      <c r="BX25" s="7"/>
      <c r="BY25" s="7">
        <f t="shared" si="0"/>
        <v>15</v>
      </c>
      <c r="BZ25" s="7"/>
      <c r="CA25" s="8">
        <f t="shared" si="3"/>
        <v>36499886</v>
      </c>
      <c r="CB25" s="7">
        <f t="shared" si="5"/>
        <v>15</v>
      </c>
      <c r="CC25" s="7"/>
      <c r="CD25" s="7">
        <v>15</v>
      </c>
      <c r="CE25" s="7">
        <f t="shared" si="2"/>
        <v>25</v>
      </c>
      <c r="CF25" s="7"/>
      <c r="CG25" s="7">
        <f t="shared" ca="1" si="4"/>
        <v>15</v>
      </c>
      <c r="CH25" s="7">
        <f t="shared" ca="1" si="4"/>
        <v>36499886</v>
      </c>
      <c r="CI25" s="7">
        <f t="shared" ca="1" si="4"/>
        <v>15</v>
      </c>
    </row>
    <row r="26" spans="2:87" s="1" customFormat="1" ht="15" thickBot="1" x14ac:dyDescent="0.35">
      <c r="B26" s="115">
        <v>16</v>
      </c>
      <c r="C26" s="81" t="s">
        <v>121</v>
      </c>
      <c r="D26" s="81">
        <v>126</v>
      </c>
      <c r="E26" s="81">
        <v>54</v>
      </c>
      <c r="F26" s="117">
        <v>16</v>
      </c>
      <c r="G26" s="118">
        <v>2</v>
      </c>
      <c r="H26" s="119">
        <v>50</v>
      </c>
      <c r="I26" s="119">
        <f>SUM(G26:H26)</f>
        <v>52</v>
      </c>
      <c r="K26"/>
      <c r="L26"/>
      <c r="M26"/>
      <c r="N26"/>
      <c r="O26"/>
      <c r="P26"/>
      <c r="Q26"/>
      <c r="R26"/>
      <c r="BQ26" s="10"/>
      <c r="BR26" s="7"/>
      <c r="BS26" s="7">
        <v>16</v>
      </c>
      <c r="BT26" s="7" t="str">
        <f>'[3]QUALIF MIDDLE REZ'!B27</f>
        <v xml:space="preserve"> Silvestras Bieliauskas</v>
      </c>
      <c r="BU26" s="7" t="str">
        <f>'[3]QUALIF MIDDLE REZ'!C27</f>
        <v>Bmw 340</v>
      </c>
      <c r="BV26" s="7">
        <f>'[3]QUALIF MIDDLE REZ'!D27</f>
        <v>116</v>
      </c>
      <c r="BW26" s="8">
        <f>ROUND('[3]QUALIF MIDDLE REZ'!H27,2)</f>
        <v>33.5</v>
      </c>
      <c r="BX26" s="7"/>
      <c r="BY26" s="7">
        <f t="shared" si="0"/>
        <v>16</v>
      </c>
      <c r="BZ26" s="7"/>
      <c r="CA26" s="8">
        <f t="shared" si="3"/>
        <v>33499884</v>
      </c>
      <c r="CB26" s="7">
        <f t="shared" si="5"/>
        <v>16</v>
      </c>
      <c r="CC26" s="7"/>
      <c r="CD26" s="7">
        <v>16</v>
      </c>
      <c r="CE26" s="7">
        <f t="shared" si="2"/>
        <v>26</v>
      </c>
      <c r="CF26" s="7"/>
      <c r="CG26" s="7">
        <f t="shared" ca="1" si="4"/>
        <v>16</v>
      </c>
      <c r="CH26" s="7">
        <f t="shared" ca="1" si="4"/>
        <v>33499884</v>
      </c>
      <c r="CI26" s="7">
        <f t="shared" ca="1" si="4"/>
        <v>16</v>
      </c>
    </row>
    <row r="27" spans="2:87" s="1" customFormat="1" x14ac:dyDescent="0.3">
      <c r="B27" s="116">
        <v>17</v>
      </c>
      <c r="C27" s="83" t="s">
        <v>15</v>
      </c>
      <c r="D27" s="83">
        <v>114</v>
      </c>
      <c r="E27" s="83">
        <v>53.666666666666664</v>
      </c>
      <c r="F27" s="102">
        <v>0</v>
      </c>
      <c r="G27" s="106">
        <v>1</v>
      </c>
      <c r="H27" s="110">
        <v>0</v>
      </c>
      <c r="I27" s="110">
        <f>SUM(G27:H27)</f>
        <v>1</v>
      </c>
      <c r="K27"/>
      <c r="L27"/>
      <c r="M27"/>
      <c r="N27"/>
      <c r="O27"/>
      <c r="P27"/>
      <c r="Q27"/>
      <c r="R27"/>
      <c r="BQ27" s="10"/>
      <c r="BR27" s="7"/>
      <c r="BS27" s="7">
        <v>17</v>
      </c>
      <c r="BT27" s="7" t="str">
        <f>'[3]QUALIF MIDDLE REZ'!B28</f>
        <v xml:space="preserve"> Aurimas Janeika </v>
      </c>
      <c r="BU27" s="7" t="str">
        <f>'[3]QUALIF MIDDLE REZ'!C28</f>
        <v xml:space="preserve">Bmw E30 </v>
      </c>
      <c r="BV27" s="7">
        <f>'[3]QUALIF MIDDLE REZ'!D28</f>
        <v>115</v>
      </c>
      <c r="BW27" s="8">
        <f>ROUND('[3]QUALIF MIDDLE REZ'!H28,2)</f>
        <v>29</v>
      </c>
      <c r="BX27" s="7"/>
      <c r="BY27" s="7">
        <f t="shared" si="0"/>
        <v>17</v>
      </c>
      <c r="BZ27" s="7"/>
      <c r="CA27" s="8">
        <f t="shared" si="3"/>
        <v>28999885</v>
      </c>
      <c r="CB27" s="7">
        <f t="shared" si="5"/>
        <v>17</v>
      </c>
      <c r="CC27" s="7"/>
      <c r="CD27" s="7">
        <v>17</v>
      </c>
      <c r="CE27" s="7">
        <f t="shared" si="2"/>
        <v>27</v>
      </c>
      <c r="CF27" s="7"/>
      <c r="CG27" s="7">
        <f t="shared" ca="1" si="4"/>
        <v>17</v>
      </c>
      <c r="CH27" s="7">
        <f t="shared" ca="1" si="4"/>
        <v>28999885</v>
      </c>
      <c r="CI27" s="7">
        <f t="shared" ca="1" si="4"/>
        <v>17</v>
      </c>
    </row>
    <row r="28" spans="2:87" s="1" customFormat="1" x14ac:dyDescent="0.3">
      <c r="B28" s="116">
        <v>18</v>
      </c>
      <c r="C28" s="20" t="s">
        <v>74</v>
      </c>
      <c r="D28" s="20">
        <v>109</v>
      </c>
      <c r="E28" s="20">
        <v>51.666666666666664</v>
      </c>
      <c r="F28" s="101">
        <v>0</v>
      </c>
      <c r="G28" s="105">
        <v>1</v>
      </c>
      <c r="H28" s="109">
        <v>0</v>
      </c>
      <c r="I28" s="109">
        <f>SUM(G28:H28)</f>
        <v>1</v>
      </c>
      <c r="K28"/>
      <c r="L28"/>
      <c r="M28"/>
      <c r="N28"/>
      <c r="O28"/>
      <c r="P28"/>
      <c r="Q28"/>
      <c r="R28"/>
      <c r="BQ28" s="10"/>
      <c r="BR28" s="7"/>
      <c r="BS28" s="7">
        <v>18</v>
      </c>
      <c r="BT28" s="7" t="str">
        <f>'[3]QUALIF MIDDLE REZ'!B29</f>
        <v xml:space="preserve"> Julius Mockevičius </v>
      </c>
      <c r="BU28" s="7" t="str">
        <f>'[3]QUALIF MIDDLE REZ'!C29</f>
        <v>Bmw E30 </v>
      </c>
      <c r="BV28" s="7">
        <f>'[3]QUALIF MIDDLE REZ'!D29</f>
        <v>102</v>
      </c>
      <c r="BW28" s="8">
        <f>ROUND('[3]QUALIF MIDDLE REZ'!H29,2)</f>
        <v>0</v>
      </c>
      <c r="BX28" s="7"/>
      <c r="BY28" s="7">
        <f t="shared" si="0"/>
        <v>18</v>
      </c>
      <c r="BZ28" s="7"/>
      <c r="CA28" s="8">
        <f t="shared" si="3"/>
        <v>-102</v>
      </c>
      <c r="CB28" s="7">
        <f t="shared" si="5"/>
        <v>18</v>
      </c>
      <c r="CC28" s="7"/>
      <c r="CD28" s="7">
        <v>18</v>
      </c>
      <c r="CE28" s="7">
        <f t="shared" si="2"/>
        <v>28</v>
      </c>
      <c r="CF28" s="7"/>
      <c r="CG28" s="7">
        <f t="shared" ref="CG28:CI35" ca="1" si="6">IF(BT28&lt;&gt;0,INDIRECT(CG$9&amp;$CE28),"")</f>
        <v>18</v>
      </c>
      <c r="CH28" s="7">
        <f t="shared" ca="1" si="6"/>
        <v>-102</v>
      </c>
      <c r="CI28" s="7">
        <f t="shared" ca="1" si="6"/>
        <v>18</v>
      </c>
    </row>
    <row r="29" spans="2:87" s="1" customFormat="1" x14ac:dyDescent="0.3">
      <c r="B29" s="115">
        <v>19</v>
      </c>
      <c r="C29" s="20" t="s">
        <v>38</v>
      </c>
      <c r="D29" s="20">
        <v>121</v>
      </c>
      <c r="E29" s="20">
        <v>48</v>
      </c>
      <c r="F29" s="101">
        <v>0</v>
      </c>
      <c r="G29" s="105">
        <v>1</v>
      </c>
      <c r="H29" s="109">
        <v>0</v>
      </c>
      <c r="I29" s="109">
        <f>SUM(G29:H29)</f>
        <v>1</v>
      </c>
      <c r="K29"/>
      <c r="L29"/>
      <c r="M29"/>
      <c r="N29"/>
      <c r="O29"/>
      <c r="P29"/>
      <c r="Q29"/>
      <c r="R29"/>
      <c r="BQ29" s="10"/>
      <c r="BR29" s="7"/>
      <c r="BS29" s="7">
        <v>19</v>
      </c>
      <c r="BT29" s="7" t="str">
        <f>'[3]QUALIF MIDDLE REZ'!B30</f>
        <v xml:space="preserve"> Sigitas Sauciunas </v>
      </c>
      <c r="BU29" s="7" t="str">
        <f>'[3]QUALIF MIDDLE REZ'!C30</f>
        <v xml:space="preserve">BMW 325 </v>
      </c>
      <c r="BV29" s="7">
        <f>'[3]QUALIF MIDDLE REZ'!D30</f>
        <v>110</v>
      </c>
      <c r="BW29" s="8">
        <f>ROUND('[3]QUALIF MIDDLE REZ'!H30,2)</f>
        <v>0</v>
      </c>
      <c r="BX29" s="7"/>
      <c r="BY29" s="7">
        <f t="shared" si="0"/>
        <v>18</v>
      </c>
      <c r="BZ29" s="7"/>
      <c r="CA29" s="8">
        <f t="shared" si="3"/>
        <v>-110</v>
      </c>
      <c r="CB29" s="7">
        <f t="shared" si="5"/>
        <v>19</v>
      </c>
      <c r="CC29" s="7"/>
      <c r="CD29" s="7">
        <v>19</v>
      </c>
      <c r="CE29" s="7">
        <f t="shared" si="2"/>
        <v>29</v>
      </c>
      <c r="CF29" s="7"/>
      <c r="CG29" s="7">
        <f t="shared" ca="1" si="6"/>
        <v>18</v>
      </c>
      <c r="CH29" s="7">
        <f t="shared" ca="1" si="6"/>
        <v>-110</v>
      </c>
      <c r="CI29" s="7">
        <f t="shared" ca="1" si="6"/>
        <v>19</v>
      </c>
    </row>
    <row r="30" spans="2:87" s="1" customFormat="1" x14ac:dyDescent="0.3">
      <c r="B30" s="116">
        <v>20</v>
      </c>
      <c r="C30" s="20" t="s">
        <v>125</v>
      </c>
      <c r="D30" s="20">
        <v>119</v>
      </c>
      <c r="E30" s="20">
        <v>46.666666666666664</v>
      </c>
      <c r="F30" s="101">
        <v>0</v>
      </c>
      <c r="G30" s="105">
        <v>1</v>
      </c>
      <c r="H30" s="109">
        <v>0</v>
      </c>
      <c r="I30" s="109">
        <f>SUM(G30:H30)</f>
        <v>1</v>
      </c>
      <c r="K30"/>
      <c r="L30"/>
      <c r="M30"/>
      <c r="N30"/>
      <c r="O30"/>
      <c r="P30"/>
      <c r="Q30"/>
      <c r="R30"/>
      <c r="BQ30" s="10"/>
      <c r="BR30" s="7"/>
      <c r="BS30" s="7">
        <v>20</v>
      </c>
      <c r="BT30" s="7" t="str">
        <f>'[3]QUALIF MIDDLE REZ'!B31</f>
        <v xml:space="preserve"> Linas Kasjanovas </v>
      </c>
      <c r="BU30" s="7" t="str">
        <f>'[3]QUALIF MIDDLE REZ'!C31</f>
        <v xml:space="preserve">Mazda RX8 </v>
      </c>
      <c r="BV30" s="7">
        <f>'[3]QUALIF MIDDLE REZ'!D31</f>
        <v>112</v>
      </c>
      <c r="BW30" s="8">
        <f>ROUND('[3]QUALIF MIDDLE REZ'!H31,2)</f>
        <v>0</v>
      </c>
      <c r="BX30" s="7"/>
      <c r="BY30" s="7">
        <f t="shared" si="0"/>
        <v>18</v>
      </c>
      <c r="BZ30" s="7"/>
      <c r="CA30" s="8">
        <f t="shared" si="3"/>
        <v>-112</v>
      </c>
      <c r="CB30" s="7">
        <f t="shared" si="5"/>
        <v>20</v>
      </c>
      <c r="CC30" s="7"/>
      <c r="CD30" s="7">
        <v>20</v>
      </c>
      <c r="CE30" s="7">
        <f t="shared" si="2"/>
        <v>30</v>
      </c>
      <c r="CF30" s="7"/>
      <c r="CG30" s="7">
        <f t="shared" ca="1" si="6"/>
        <v>18</v>
      </c>
      <c r="CH30" s="7">
        <f t="shared" ca="1" si="6"/>
        <v>-112</v>
      </c>
      <c r="CI30" s="7">
        <f t="shared" ca="1" si="6"/>
        <v>20</v>
      </c>
    </row>
    <row r="31" spans="2:87" s="1" customFormat="1" x14ac:dyDescent="0.3">
      <c r="B31" s="116">
        <v>21</v>
      </c>
      <c r="C31" s="20" t="s">
        <v>133</v>
      </c>
      <c r="D31" s="20">
        <v>129</v>
      </c>
      <c r="E31" s="20">
        <v>44.333333333333336</v>
      </c>
      <c r="F31" s="101">
        <v>0</v>
      </c>
      <c r="G31" s="105">
        <v>1</v>
      </c>
      <c r="H31" s="109">
        <v>0</v>
      </c>
      <c r="I31" s="109">
        <f>SUM(G31:H31)</f>
        <v>1</v>
      </c>
      <c r="K31"/>
      <c r="L31"/>
      <c r="M31"/>
      <c r="N31"/>
      <c r="O31"/>
      <c r="P31"/>
      <c r="Q31"/>
      <c r="R31"/>
      <c r="BQ31" s="10"/>
      <c r="BR31" s="7"/>
      <c r="BS31" s="7">
        <v>21</v>
      </c>
      <c r="BT31" s="7" t="str">
        <f>'[3]QUALIF MIDDLE REZ'!B32</f>
        <v xml:space="preserve"> Paulius Karklelis </v>
      </c>
      <c r="BU31" s="7" t="str">
        <f>'[3]QUALIF MIDDLE REZ'!C32</f>
        <v xml:space="preserve">BMW e36 </v>
      </c>
      <c r="BV31" s="7">
        <f>'[3]QUALIF MIDDLE REZ'!D32</f>
        <v>117</v>
      </c>
      <c r="BW31" s="8">
        <f>ROUND('[3]QUALIF MIDDLE REZ'!H32,2)</f>
        <v>0</v>
      </c>
      <c r="BX31" s="7"/>
      <c r="BY31" s="7">
        <f t="shared" si="0"/>
        <v>18</v>
      </c>
      <c r="BZ31" s="7"/>
      <c r="CA31" s="8">
        <f t="shared" si="3"/>
        <v>-117</v>
      </c>
      <c r="CB31" s="7">
        <f t="shared" si="5"/>
        <v>21</v>
      </c>
      <c r="CC31" s="7"/>
      <c r="CD31" s="7">
        <v>21</v>
      </c>
      <c r="CE31" s="7">
        <f t="shared" si="2"/>
        <v>31</v>
      </c>
      <c r="CF31" s="7"/>
      <c r="CG31" s="7">
        <f t="shared" ca="1" si="6"/>
        <v>18</v>
      </c>
      <c r="CH31" s="7">
        <f t="shared" ca="1" si="6"/>
        <v>-117</v>
      </c>
      <c r="CI31" s="7">
        <f t="shared" ca="1" si="6"/>
        <v>21</v>
      </c>
    </row>
    <row r="32" spans="2:87" s="1" customFormat="1" x14ac:dyDescent="0.3">
      <c r="B32" s="115">
        <v>22</v>
      </c>
      <c r="C32" s="20" t="s">
        <v>36</v>
      </c>
      <c r="D32" s="20">
        <v>105</v>
      </c>
      <c r="E32" s="20">
        <v>44</v>
      </c>
      <c r="F32" s="101">
        <v>0</v>
      </c>
      <c r="G32" s="105">
        <v>1</v>
      </c>
      <c r="H32" s="109">
        <v>0</v>
      </c>
      <c r="I32" s="109">
        <f>SUM(G32:H32)</f>
        <v>1</v>
      </c>
      <c r="K32"/>
      <c r="L32"/>
      <c r="M32"/>
      <c r="N32"/>
      <c r="O32"/>
      <c r="P32"/>
      <c r="Q32"/>
      <c r="R32"/>
      <c r="BQ32" s="10"/>
      <c r="BR32" s="7"/>
      <c r="BS32" s="7">
        <v>22</v>
      </c>
      <c r="BT32" s="7" t="str">
        <f>'[3]QUALIF MIDDLE REZ'!B33</f>
        <v xml:space="preserve"> Egidijus Pečiukas </v>
      </c>
      <c r="BU32" s="7" t="str">
        <f>'[3]QUALIF MIDDLE REZ'!C33</f>
        <v xml:space="preserve">BMW </v>
      </c>
      <c r="BV32" s="7">
        <f>'[3]QUALIF MIDDLE REZ'!D33</f>
        <v>120</v>
      </c>
      <c r="BW32" s="8">
        <f>ROUND('[3]QUALIF MIDDLE REZ'!H33,2)</f>
        <v>0</v>
      </c>
      <c r="BX32" s="7"/>
      <c r="BY32" s="7">
        <f t="shared" si="0"/>
        <v>18</v>
      </c>
      <c r="BZ32" s="7"/>
      <c r="CA32" s="8">
        <f t="shared" si="3"/>
        <v>-120</v>
      </c>
      <c r="CB32" s="7">
        <f t="shared" si="5"/>
        <v>22</v>
      </c>
      <c r="CC32" s="7"/>
      <c r="CD32" s="7">
        <v>22</v>
      </c>
      <c r="CE32" s="7">
        <f t="shared" si="2"/>
        <v>32</v>
      </c>
      <c r="CF32" s="7"/>
      <c r="CG32" s="7">
        <f t="shared" ca="1" si="6"/>
        <v>18</v>
      </c>
      <c r="CH32" s="7">
        <f t="shared" ca="1" si="6"/>
        <v>-120</v>
      </c>
      <c r="CI32" s="7">
        <f t="shared" ca="1" si="6"/>
        <v>22</v>
      </c>
    </row>
    <row r="33" spans="2:87" s="1" customFormat="1" x14ac:dyDescent="0.3">
      <c r="B33" s="116">
        <v>23</v>
      </c>
      <c r="C33" s="20" t="s">
        <v>124</v>
      </c>
      <c r="D33" s="20">
        <v>104</v>
      </c>
      <c r="E33" s="20">
        <v>42.666666666666664</v>
      </c>
      <c r="F33" s="101">
        <v>0</v>
      </c>
      <c r="G33" s="105">
        <v>1</v>
      </c>
      <c r="H33" s="109">
        <v>0</v>
      </c>
      <c r="I33" s="109">
        <f>SUM(G33:H33)</f>
        <v>1</v>
      </c>
      <c r="K33"/>
      <c r="L33"/>
      <c r="M33"/>
      <c r="N33"/>
      <c r="O33"/>
      <c r="P33"/>
      <c r="Q33"/>
      <c r="R33"/>
      <c r="BQ33" s="10"/>
      <c r="BR33" s="7"/>
      <c r="BS33" s="7">
        <v>23</v>
      </c>
      <c r="BT33" s="7" t="str">
        <f>'[3]QUALIF MIDDLE REZ'!B34</f>
        <v>Bernardas Iminavičius</v>
      </c>
      <c r="BU33" s="7" t="str">
        <f>'[3]QUALIF MIDDLE REZ'!C34</f>
        <v>BMW e46</v>
      </c>
      <c r="BV33" s="7">
        <f>'[3]QUALIF MIDDLE REZ'!D34</f>
        <v>123</v>
      </c>
      <c r="BW33" s="8">
        <f>ROUND('[3]QUALIF MIDDLE REZ'!H34,2)</f>
        <v>0</v>
      </c>
      <c r="BX33" s="7"/>
      <c r="BY33" s="7">
        <f t="shared" si="0"/>
        <v>18</v>
      </c>
      <c r="BZ33" s="7"/>
      <c r="CA33" s="8">
        <f t="shared" si="3"/>
        <v>-123</v>
      </c>
      <c r="CB33" s="7">
        <f t="shared" si="5"/>
        <v>23</v>
      </c>
      <c r="CC33" s="7"/>
      <c r="CD33" s="7">
        <v>23</v>
      </c>
      <c r="CE33" s="7">
        <f t="shared" si="2"/>
        <v>33</v>
      </c>
      <c r="CF33" s="7"/>
      <c r="CG33" s="7">
        <f t="shared" ca="1" si="6"/>
        <v>18</v>
      </c>
      <c r="CH33" s="7">
        <f t="shared" ca="1" si="6"/>
        <v>-123</v>
      </c>
      <c r="CI33" s="7">
        <f t="shared" ca="1" si="6"/>
        <v>23</v>
      </c>
    </row>
    <row r="34" spans="2:87" s="1" customFormat="1" x14ac:dyDescent="0.3">
      <c r="B34" s="116">
        <v>24</v>
      </c>
      <c r="C34" s="20" t="s">
        <v>134</v>
      </c>
      <c r="D34" s="20">
        <v>103</v>
      </c>
      <c r="E34" s="20">
        <v>41.666666666666664</v>
      </c>
      <c r="F34" s="101">
        <v>0</v>
      </c>
      <c r="G34" s="105">
        <v>1</v>
      </c>
      <c r="H34" s="109">
        <v>0</v>
      </c>
      <c r="I34" s="109">
        <f>SUM(G34:H34)</f>
        <v>1</v>
      </c>
      <c r="K34"/>
      <c r="L34"/>
      <c r="M34"/>
      <c r="N34"/>
      <c r="O34"/>
      <c r="P34"/>
      <c r="Q34"/>
      <c r="R34"/>
      <c r="BQ34" s="10"/>
      <c r="BR34" s="7"/>
      <c r="BS34" s="7">
        <v>24</v>
      </c>
      <c r="BT34" s="7" t="str">
        <f>'[3]QUALIF MIDDLE REZ'!B35</f>
        <v xml:space="preserve">Gediminas Ivanauskas </v>
      </c>
      <c r="BU34" s="7" t="str">
        <f>'[3]QUALIF MIDDLE REZ'!C35</f>
        <v xml:space="preserve">Nissan 200sx </v>
      </c>
      <c r="BV34" s="7">
        <f>'[3]QUALIF MIDDLE REZ'!D35</f>
        <v>125</v>
      </c>
      <c r="BW34" s="8">
        <f>ROUND('[3]QUALIF MIDDLE REZ'!H35,2)</f>
        <v>0</v>
      </c>
      <c r="BX34" s="7"/>
      <c r="BY34" s="7">
        <f t="shared" si="0"/>
        <v>18</v>
      </c>
      <c r="BZ34" s="7"/>
      <c r="CA34" s="8">
        <f t="shared" si="3"/>
        <v>-125</v>
      </c>
      <c r="CB34" s="7">
        <f t="shared" si="5"/>
        <v>24</v>
      </c>
      <c r="CC34" s="7"/>
      <c r="CD34" s="7">
        <v>24</v>
      </c>
      <c r="CE34" s="7">
        <f t="shared" si="2"/>
        <v>34</v>
      </c>
      <c r="CF34" s="7"/>
      <c r="CG34" s="7">
        <f t="shared" ca="1" si="6"/>
        <v>18</v>
      </c>
      <c r="CH34" s="7">
        <f t="shared" ca="1" si="6"/>
        <v>-125</v>
      </c>
      <c r="CI34" s="7">
        <f t="shared" ca="1" si="6"/>
        <v>24</v>
      </c>
    </row>
    <row r="35" spans="2:87" s="1" customFormat="1" x14ac:dyDescent="0.3">
      <c r="B35" s="115">
        <v>25</v>
      </c>
      <c r="C35" s="20" t="s">
        <v>123</v>
      </c>
      <c r="D35" s="20">
        <v>102</v>
      </c>
      <c r="E35" s="20">
        <v>40</v>
      </c>
      <c r="F35" s="101">
        <v>0</v>
      </c>
      <c r="G35" s="105">
        <v>1</v>
      </c>
      <c r="H35" s="109">
        <v>0</v>
      </c>
      <c r="I35" s="109">
        <f>SUM(G35:H35)</f>
        <v>1</v>
      </c>
      <c r="K35"/>
      <c r="L35"/>
      <c r="M35"/>
      <c r="N35"/>
      <c r="O35"/>
      <c r="P35"/>
      <c r="Q35"/>
      <c r="R35"/>
      <c r="BQ35" s="10"/>
      <c r="BR35" s="7"/>
      <c r="BS35" s="7">
        <v>25</v>
      </c>
      <c r="BT35" s="7" t="str">
        <f>'[3]QUALIF MIDDLE REZ'!B36</f>
        <v xml:space="preserve"> Donatas Urbanavicius </v>
      </c>
      <c r="BU35" s="7" t="str">
        <f>'[3]QUALIF MIDDLE REZ'!C36</f>
        <v xml:space="preserve">Toyota Supra </v>
      </c>
      <c r="BV35" s="7">
        <f>'[3]QUALIF MIDDLE REZ'!D36</f>
        <v>128</v>
      </c>
      <c r="BW35" s="8">
        <f>ROUND('[3]QUALIF MIDDLE REZ'!H36,2)</f>
        <v>0</v>
      </c>
      <c r="BX35" s="7"/>
      <c r="BY35" s="7">
        <f t="shared" si="0"/>
        <v>18</v>
      </c>
      <c r="BZ35" s="7"/>
      <c r="CA35" s="8">
        <f t="shared" si="3"/>
        <v>-128</v>
      </c>
      <c r="CB35" s="7">
        <f t="shared" si="5"/>
        <v>25</v>
      </c>
      <c r="CC35" s="7"/>
      <c r="CD35" s="7">
        <v>25</v>
      </c>
      <c r="CE35" s="7">
        <f t="shared" si="2"/>
        <v>35</v>
      </c>
      <c r="CF35" s="7"/>
      <c r="CG35" s="7">
        <f t="shared" ca="1" si="6"/>
        <v>18</v>
      </c>
      <c r="CH35" s="7">
        <f t="shared" ca="1" si="6"/>
        <v>-128</v>
      </c>
      <c r="CI35" s="7">
        <f t="shared" ca="1" si="6"/>
        <v>25</v>
      </c>
    </row>
    <row r="36" spans="2:87" s="1" customFormat="1" x14ac:dyDescent="0.3">
      <c r="B36" s="116">
        <v>26</v>
      </c>
      <c r="C36" s="20" t="s">
        <v>30</v>
      </c>
      <c r="D36" s="20">
        <v>107</v>
      </c>
      <c r="E36" s="20">
        <v>29.666666666666668</v>
      </c>
      <c r="F36" s="101">
        <v>0</v>
      </c>
      <c r="G36" s="105">
        <v>1</v>
      </c>
      <c r="H36" s="109">
        <v>0</v>
      </c>
      <c r="I36" s="109">
        <f>SUM(G36:H36)</f>
        <v>1</v>
      </c>
      <c r="K36"/>
      <c r="L36"/>
      <c r="M36"/>
      <c r="N36"/>
      <c r="O36"/>
      <c r="P36"/>
      <c r="Q36"/>
      <c r="R36"/>
      <c r="BQ36" s="10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</row>
    <row r="37" spans="2:87" s="1" customFormat="1" x14ac:dyDescent="0.3">
      <c r="B37" s="116">
        <v>27</v>
      </c>
      <c r="C37" s="20" t="s">
        <v>126</v>
      </c>
      <c r="D37" s="20">
        <v>106</v>
      </c>
      <c r="E37" s="20">
        <v>26.333333333333332</v>
      </c>
      <c r="F37" s="101">
        <v>0</v>
      </c>
      <c r="G37" s="105">
        <v>1</v>
      </c>
      <c r="H37" s="109">
        <v>0</v>
      </c>
      <c r="I37" s="109">
        <f>SUM(G37:H37)</f>
        <v>1</v>
      </c>
      <c r="K37"/>
      <c r="L37"/>
      <c r="M37"/>
      <c r="N37"/>
      <c r="O37"/>
      <c r="P37"/>
      <c r="Q37"/>
      <c r="R37"/>
      <c r="BQ37" s="10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</row>
    <row r="38" spans="2:87" s="1" customFormat="1" x14ac:dyDescent="0.3">
      <c r="B38" s="115">
        <v>28</v>
      </c>
      <c r="C38" s="20" t="s">
        <v>76</v>
      </c>
      <c r="D38" s="20">
        <v>115</v>
      </c>
      <c r="E38" s="20">
        <v>0</v>
      </c>
      <c r="F38" s="101">
        <v>0</v>
      </c>
      <c r="G38" s="105">
        <v>0</v>
      </c>
      <c r="H38" s="109">
        <v>0</v>
      </c>
      <c r="I38" s="109">
        <v>1</v>
      </c>
      <c r="K38"/>
      <c r="L38"/>
      <c r="M38"/>
      <c r="N38"/>
      <c r="O38"/>
      <c r="P38"/>
      <c r="Q38"/>
      <c r="R38"/>
      <c r="BQ38" s="10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</row>
    <row r="39" spans="2:87" s="1" customFormat="1" x14ac:dyDescent="0.3">
      <c r="B39" s="3"/>
      <c r="C39" s="25"/>
      <c r="D39" s="26"/>
      <c r="E39" s="82"/>
      <c r="F39" s="102"/>
      <c r="G39" s="106"/>
      <c r="H39" s="110"/>
      <c r="I39" s="110"/>
      <c r="K39"/>
      <c r="L39"/>
      <c r="M39"/>
      <c r="N39"/>
      <c r="O39"/>
      <c r="P39"/>
      <c r="Q39"/>
      <c r="R39"/>
      <c r="BQ39" s="10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</row>
    <row r="40" spans="2:87" s="1" customFormat="1" x14ac:dyDescent="0.3">
      <c r="B40" s="3"/>
      <c r="C40" s="9"/>
      <c r="D40" s="3"/>
      <c r="E40" s="74"/>
      <c r="F40" s="101"/>
      <c r="G40" s="105"/>
      <c r="H40" s="109"/>
      <c r="I40" s="109"/>
      <c r="K40"/>
      <c r="L40"/>
      <c r="M40"/>
      <c r="N40"/>
      <c r="O40"/>
      <c r="P40"/>
      <c r="Q40"/>
      <c r="R40"/>
      <c r="BQ40" s="10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</row>
    <row r="41" spans="2:87" s="1" customFormat="1" ht="15" thickBot="1" x14ac:dyDescent="0.35">
      <c r="B41" s="3"/>
      <c r="C41" s="9"/>
      <c r="D41" s="3"/>
      <c r="E41" s="74"/>
      <c r="F41" s="101"/>
      <c r="G41" s="68"/>
      <c r="H41" s="68"/>
      <c r="I41" s="68"/>
      <c r="K41"/>
      <c r="L41"/>
      <c r="M41"/>
      <c r="N41"/>
      <c r="O41"/>
      <c r="P41"/>
      <c r="Q41"/>
      <c r="R41"/>
      <c r="BQ41" s="10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</row>
    <row r="42" spans="2:87" x14ac:dyDescent="0.3">
      <c r="K42"/>
      <c r="L42"/>
      <c r="M42"/>
      <c r="N42"/>
      <c r="O42"/>
      <c r="P42"/>
      <c r="Q42"/>
      <c r="R42"/>
    </row>
  </sheetData>
  <sortState ref="B11:I39">
    <sortCondition descending="1" ref="I11"/>
  </sortState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K98"/>
  <sheetViews>
    <sheetView tabSelected="1" topLeftCell="B1" zoomScale="70" zoomScaleNormal="70" workbookViewId="0">
      <selection activeCell="U16" sqref="U16"/>
    </sheetView>
  </sheetViews>
  <sheetFormatPr defaultColWidth="8.5546875" defaultRowHeight="14.4" x14ac:dyDescent="0.3"/>
  <cols>
    <col min="1" max="1" width="6.6640625" style="1" hidden="1" customWidth="1"/>
    <col min="2" max="2" width="6.5546875" style="2" customWidth="1"/>
    <col min="3" max="3" width="22.6640625" style="1" customWidth="1"/>
    <col min="4" max="4" width="15.6640625" style="1" customWidth="1"/>
    <col min="5" max="10" width="12.109375" style="2" customWidth="1"/>
    <col min="11" max="11" width="19.33203125" style="2" customWidth="1"/>
    <col min="12" max="12" width="8" style="1" customWidth="1"/>
    <col min="13" max="13" width="25.33203125" style="1" hidden="1" customWidth="1"/>
    <col min="14" max="14" width="24.109375" style="1" customWidth="1"/>
    <col min="15" max="19" width="9.5546875" style="1" hidden="1" customWidth="1"/>
    <col min="20" max="20" width="2.88671875" style="1" customWidth="1"/>
    <col min="21" max="21" width="22.44140625" style="1" customWidth="1"/>
    <col min="22" max="68" width="9.5546875" style="1" customWidth="1"/>
    <col min="69" max="69" width="11" style="10" customWidth="1"/>
    <col min="70" max="88" width="11" style="7" hidden="1" customWidth="1"/>
    <col min="89" max="89" width="11" style="10" customWidth="1"/>
    <col min="90" max="93" width="9.6640625" style="1" customWidth="1"/>
    <col min="94" max="16384" width="8.5546875" style="1"/>
  </cols>
  <sheetData>
    <row r="5" spans="2:87" ht="15" customHeight="1" x14ac:dyDescent="0.3">
      <c r="K5" s="85"/>
    </row>
    <row r="6" spans="2:87" ht="15" customHeight="1" x14ac:dyDescent="0.3">
      <c r="K6" s="85"/>
    </row>
    <row r="7" spans="2:87" ht="21" x14ac:dyDescent="0.4">
      <c r="C7" s="5" t="s">
        <v>60</v>
      </c>
      <c r="D7" s="5"/>
      <c r="K7" s="85"/>
    </row>
    <row r="8" spans="2:87" ht="15.6" x14ac:dyDescent="0.3">
      <c r="C8" s="4" t="s">
        <v>61</v>
      </c>
      <c r="D8" s="4"/>
      <c r="K8" s="85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2" thickBot="1" x14ac:dyDescent="0.35">
      <c r="C9" s="4"/>
      <c r="D9" s="4"/>
      <c r="K9" s="85"/>
      <c r="CG9" s="7" t="s">
        <v>3</v>
      </c>
      <c r="CH9" s="7" t="s">
        <v>5</v>
      </c>
      <c r="CI9" s="7" t="s">
        <v>4</v>
      </c>
    </row>
    <row r="10" spans="2:87" ht="56.25" customHeight="1" thickBot="1" x14ac:dyDescent="0.35">
      <c r="B10" s="139" t="s">
        <v>42</v>
      </c>
      <c r="C10" s="140" t="s">
        <v>43</v>
      </c>
      <c r="D10" s="141" t="s">
        <v>99</v>
      </c>
      <c r="E10" s="142" t="s">
        <v>62</v>
      </c>
      <c r="F10" s="142" t="s">
        <v>58</v>
      </c>
      <c r="G10" s="142" t="s">
        <v>77</v>
      </c>
      <c r="H10" s="142" t="s">
        <v>98</v>
      </c>
      <c r="I10" s="142" t="s">
        <v>127</v>
      </c>
      <c r="J10" s="143" t="s">
        <v>128</v>
      </c>
      <c r="K10" s="146" t="s">
        <v>59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BT10" s="7" t="e">
        <f>#REF!</f>
        <v>#REF!</v>
      </c>
      <c r="BU10" s="7" t="e">
        <f>#REF!</f>
        <v>#REF!</v>
      </c>
      <c r="BV10" s="7" t="e">
        <f>#REF!</f>
        <v>#REF!</v>
      </c>
      <c r="BW10" s="7" t="e">
        <f>#REF!</f>
        <v>#REF!</v>
      </c>
    </row>
    <row r="11" spans="2:87" x14ac:dyDescent="0.3">
      <c r="B11" s="26">
        <v>1</v>
      </c>
      <c r="C11" s="25" t="s">
        <v>9</v>
      </c>
      <c r="D11" s="137" t="s">
        <v>103</v>
      </c>
      <c r="E11" s="138">
        <v>84</v>
      </c>
      <c r="F11" s="138">
        <v>104</v>
      </c>
      <c r="G11" s="138">
        <v>56</v>
      </c>
      <c r="H11" s="138">
        <v>63</v>
      </c>
      <c r="I11" s="138">
        <v>103</v>
      </c>
      <c r="J11" s="144">
        <v>75</v>
      </c>
      <c r="K11" s="147">
        <f>SUM(E11:F11:G11:H11:I11:J11)</f>
        <v>485</v>
      </c>
      <c r="M11" s="1">
        <v>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BS11" s="7">
        <v>1</v>
      </c>
      <c r="BT11" s="7" t="e">
        <f>#REF!</f>
        <v>#REF!</v>
      </c>
      <c r="BU11" s="7" t="e">
        <f>#REF!</f>
        <v>#REF!</v>
      </c>
      <c r="BV11" s="7" t="e">
        <f>#REF!</f>
        <v>#REF!</v>
      </c>
      <c r="BW11" s="8" t="e">
        <f>ROUND(#REF!,2)</f>
        <v>#REF!</v>
      </c>
      <c r="BY11" s="7" t="e">
        <f t="shared" ref="BY11:BY45" si="0">RANK(BW11,$BW$11:$BW$45,0)</f>
        <v>#REF!</v>
      </c>
      <c r="CA11" s="8" t="e">
        <f>BW11*1000000-BV11</f>
        <v>#REF!</v>
      </c>
      <c r="CB11" s="7" t="e">
        <f t="shared" ref="CB11:CB23" si="1">RANK(CA11,$CA$11:$CA$45,0)</f>
        <v>#REF!</v>
      </c>
      <c r="CD11" s="7">
        <v>1</v>
      </c>
      <c r="CE11" s="7" t="e">
        <f>MATCH(CD11,CB:CB,0)</f>
        <v>#N/A</v>
      </c>
      <c r="CG11" s="7" t="e">
        <f ca="1">IF(BT11&lt;&gt;0,INDIRECT(CG$9&amp;$CE11),"")</f>
        <v>#REF!</v>
      </c>
      <c r="CH11" s="7" t="e">
        <f ca="1">IF(BU11&lt;&gt;0,INDIRECT(CH$9&amp;$CE11),"")</f>
        <v>#REF!</v>
      </c>
      <c r="CI11" s="7" t="e">
        <f ca="1">IF(BV11&lt;&gt;0,INDIRECT(CI$9&amp;$CE11),"")</f>
        <v>#REF!</v>
      </c>
    </row>
    <row r="12" spans="2:87" x14ac:dyDescent="0.3">
      <c r="B12" s="3">
        <v>2</v>
      </c>
      <c r="C12" s="9" t="s">
        <v>7</v>
      </c>
      <c r="D12" s="123" t="s">
        <v>106</v>
      </c>
      <c r="E12" s="93">
        <v>70</v>
      </c>
      <c r="F12" s="93">
        <v>0</v>
      </c>
      <c r="G12" s="93">
        <v>108</v>
      </c>
      <c r="H12" s="93">
        <v>88</v>
      </c>
      <c r="I12" s="93">
        <v>91</v>
      </c>
      <c r="J12" s="41">
        <v>108</v>
      </c>
      <c r="K12" s="108">
        <f>SUM(E12:F12:G12:H12:I12:J12)</f>
        <v>465</v>
      </c>
      <c r="M12" s="1">
        <v>5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BS12" s="7">
        <v>2</v>
      </c>
      <c r="BT12" s="7" t="e">
        <f>#REF!</f>
        <v>#REF!</v>
      </c>
      <c r="BU12" s="7" t="e">
        <f>#REF!</f>
        <v>#REF!</v>
      </c>
      <c r="BV12" s="7" t="e">
        <f>#REF!</f>
        <v>#REF!</v>
      </c>
      <c r="BW12" s="8" t="e">
        <f>ROUND(#REF!,2)</f>
        <v>#REF!</v>
      </c>
      <c r="BY12" s="7" t="e">
        <f t="shared" si="0"/>
        <v>#REF!</v>
      </c>
      <c r="CA12" s="8" t="e">
        <f t="shared" ref="CA12:CA45" si="2">BW12*1000000-BV12</f>
        <v>#REF!</v>
      </c>
      <c r="CB12" s="7" t="e">
        <f t="shared" si="1"/>
        <v>#REF!</v>
      </c>
      <c r="CD12" s="7">
        <v>2</v>
      </c>
      <c r="CE12" s="7" t="e">
        <f>MATCH(CD12,CB:CB,0)</f>
        <v>#N/A</v>
      </c>
      <c r="CG12" s="7" t="e">
        <f t="shared" ref="CG12:CI27" ca="1" si="3">IF(BT12&lt;&gt;0,INDIRECT(CG$9&amp;$CE12),"")</f>
        <v>#REF!</v>
      </c>
      <c r="CH12" s="7" t="e">
        <f t="shared" ca="1" si="3"/>
        <v>#REF!</v>
      </c>
      <c r="CI12" s="7" t="e">
        <f t="shared" ca="1" si="3"/>
        <v>#REF!</v>
      </c>
    </row>
    <row r="13" spans="2:87" x14ac:dyDescent="0.3">
      <c r="B13" s="3">
        <v>3</v>
      </c>
      <c r="C13" s="9" t="s">
        <v>14</v>
      </c>
      <c r="D13" s="123" t="s">
        <v>105</v>
      </c>
      <c r="E13" s="93">
        <v>91</v>
      </c>
      <c r="F13" s="93">
        <v>66</v>
      </c>
      <c r="G13" s="93">
        <v>62</v>
      </c>
      <c r="H13" s="93">
        <v>75</v>
      </c>
      <c r="I13" s="93">
        <v>86</v>
      </c>
      <c r="J13" s="41">
        <v>82</v>
      </c>
      <c r="K13" s="108">
        <f>SUM(E13:F13:G13:H13:I13:J13)</f>
        <v>462</v>
      </c>
      <c r="M13" s="1">
        <v>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BS13" s="7">
        <v>3</v>
      </c>
      <c r="BT13" s="7" t="e">
        <f>#REF!</f>
        <v>#REF!</v>
      </c>
      <c r="BU13" s="7" t="e">
        <f>#REF!</f>
        <v>#REF!</v>
      </c>
      <c r="BV13" s="7" t="e">
        <f>#REF!</f>
        <v>#REF!</v>
      </c>
      <c r="BW13" s="8" t="e">
        <f>ROUND(#REF!,2)</f>
        <v>#REF!</v>
      </c>
      <c r="BY13" s="7" t="e">
        <f t="shared" si="0"/>
        <v>#REF!</v>
      </c>
      <c r="CA13" s="8" t="e">
        <f t="shared" si="2"/>
        <v>#REF!</v>
      </c>
      <c r="CB13" s="7" t="e">
        <f t="shared" si="1"/>
        <v>#REF!</v>
      </c>
      <c r="CD13" s="7">
        <v>3</v>
      </c>
      <c r="CE13" s="7" t="e">
        <f>MATCH(CD13,CB:CB,0)</f>
        <v>#N/A</v>
      </c>
      <c r="CG13" s="7" t="e">
        <f t="shared" ca="1" si="3"/>
        <v>#REF!</v>
      </c>
      <c r="CH13" s="7" t="e">
        <f t="shared" ca="1" si="3"/>
        <v>#REF!</v>
      </c>
      <c r="CI13" s="7" t="e">
        <f t="shared" ca="1" si="3"/>
        <v>#REF!</v>
      </c>
    </row>
    <row r="14" spans="2:87" x14ac:dyDescent="0.3">
      <c r="B14" s="3">
        <v>4</v>
      </c>
      <c r="C14" s="9" t="s">
        <v>8</v>
      </c>
      <c r="D14" s="123" t="s">
        <v>112</v>
      </c>
      <c r="E14" s="93">
        <v>108</v>
      </c>
      <c r="F14" s="93">
        <v>63</v>
      </c>
      <c r="G14" s="93">
        <v>52</v>
      </c>
      <c r="H14" s="93">
        <v>96</v>
      </c>
      <c r="I14" s="93">
        <v>79</v>
      </c>
      <c r="J14" s="41">
        <v>63</v>
      </c>
      <c r="K14" s="108">
        <f>SUM(E14:F14:G14:H14:I14:J14)</f>
        <v>461</v>
      </c>
      <c r="M14" s="1">
        <v>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BS14" s="7">
        <v>4</v>
      </c>
      <c r="BT14" s="7" t="e">
        <f>#REF!</f>
        <v>#REF!</v>
      </c>
      <c r="BU14" s="7" t="e">
        <f>#REF!</f>
        <v>#REF!</v>
      </c>
      <c r="BV14" s="7" t="e">
        <f>#REF!</f>
        <v>#REF!</v>
      </c>
      <c r="BW14" s="8" t="e">
        <f>ROUND(#REF!,2)</f>
        <v>#REF!</v>
      </c>
      <c r="BY14" s="7" t="e">
        <f t="shared" si="0"/>
        <v>#REF!</v>
      </c>
      <c r="CA14" s="8" t="e">
        <f t="shared" si="2"/>
        <v>#REF!</v>
      </c>
      <c r="CB14" s="7" t="e">
        <f t="shared" si="1"/>
        <v>#REF!</v>
      </c>
      <c r="CD14" s="7">
        <v>4</v>
      </c>
      <c r="CE14" s="7" t="e">
        <f>MATCH(CD14,CB:CB,0)</f>
        <v>#N/A</v>
      </c>
      <c r="CG14" s="7" t="e">
        <f t="shared" ca="1" si="3"/>
        <v>#REF!</v>
      </c>
      <c r="CH14" s="7" t="e">
        <f t="shared" ca="1" si="3"/>
        <v>#REF!</v>
      </c>
      <c r="CI14" s="7" t="e">
        <f t="shared" ca="1" si="3"/>
        <v>#REF!</v>
      </c>
    </row>
    <row r="15" spans="2:87" x14ac:dyDescent="0.3">
      <c r="B15" s="3">
        <v>5</v>
      </c>
      <c r="C15" s="9" t="s">
        <v>12</v>
      </c>
      <c r="D15" s="123" t="s">
        <v>105</v>
      </c>
      <c r="E15" s="93">
        <v>63</v>
      </c>
      <c r="F15" s="93">
        <v>71</v>
      </c>
      <c r="G15" s="93">
        <v>81</v>
      </c>
      <c r="H15" s="93">
        <v>64</v>
      </c>
      <c r="I15" s="93">
        <v>54</v>
      </c>
      <c r="J15" s="41">
        <v>98</v>
      </c>
      <c r="K15" s="108">
        <f>SUM(E15:F15:G15:H15:I15:J15)</f>
        <v>431</v>
      </c>
      <c r="M15" s="1">
        <v>3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BS15" s="7">
        <v>5</v>
      </c>
      <c r="BT15" s="7" t="e">
        <f>#REF!</f>
        <v>#REF!</v>
      </c>
      <c r="BU15" s="7" t="e">
        <f>#REF!</f>
        <v>#REF!</v>
      </c>
      <c r="BV15" s="7" t="e">
        <f>#REF!</f>
        <v>#REF!</v>
      </c>
      <c r="BW15" s="8" t="e">
        <f>ROUND(#REF!,2)</f>
        <v>#REF!</v>
      </c>
      <c r="BY15" s="7" t="e">
        <f t="shared" si="0"/>
        <v>#REF!</v>
      </c>
      <c r="CA15" s="8" t="e">
        <f t="shared" si="2"/>
        <v>#REF!</v>
      </c>
      <c r="CB15" s="7" t="e">
        <f t="shared" si="1"/>
        <v>#REF!</v>
      </c>
      <c r="CD15" s="7">
        <v>5</v>
      </c>
      <c r="CE15" s="7" t="e">
        <f>MATCH(CD15,CB:CB,0)</f>
        <v>#N/A</v>
      </c>
      <c r="CG15" s="7" t="e">
        <f t="shared" ca="1" si="3"/>
        <v>#REF!</v>
      </c>
      <c r="CH15" s="7" t="e">
        <f t="shared" ca="1" si="3"/>
        <v>#REF!</v>
      </c>
      <c r="CI15" s="7" t="e">
        <f t="shared" ca="1" si="3"/>
        <v>#REF!</v>
      </c>
    </row>
    <row r="16" spans="2:87" x14ac:dyDescent="0.3">
      <c r="B16" s="3">
        <v>6</v>
      </c>
      <c r="C16" s="9" t="s">
        <v>11</v>
      </c>
      <c r="D16" s="122" t="s">
        <v>115</v>
      </c>
      <c r="E16" s="93">
        <v>72</v>
      </c>
      <c r="F16" s="93">
        <v>90</v>
      </c>
      <c r="G16" s="93">
        <v>64</v>
      </c>
      <c r="H16" s="93">
        <v>53</v>
      </c>
      <c r="I16" s="93">
        <v>66</v>
      </c>
      <c r="J16" s="41">
        <v>0</v>
      </c>
      <c r="K16" s="108">
        <f>SUM(E16:F16:G16:H16:I16:J16)</f>
        <v>345</v>
      </c>
      <c r="M16" s="1">
        <v>7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BS16" s="7">
        <v>6</v>
      </c>
      <c r="BT16" s="7" t="e">
        <f>#REF!</f>
        <v>#REF!</v>
      </c>
      <c r="BU16" s="7" t="e">
        <f>#REF!</f>
        <v>#REF!</v>
      </c>
      <c r="BV16" s="7" t="e">
        <f>#REF!</f>
        <v>#REF!</v>
      </c>
      <c r="BW16" s="8" t="e">
        <f>ROUND(#REF!,2)</f>
        <v>#REF!</v>
      </c>
      <c r="BY16" s="7" t="e">
        <f t="shared" si="0"/>
        <v>#REF!</v>
      </c>
      <c r="CA16" s="8" t="e">
        <f t="shared" si="2"/>
        <v>#REF!</v>
      </c>
      <c r="CB16" s="7" t="e">
        <f t="shared" si="1"/>
        <v>#REF!</v>
      </c>
      <c r="CD16" s="7">
        <v>6</v>
      </c>
      <c r="CE16" s="7" t="e">
        <f>MATCH(CD16,CB:CB,0)</f>
        <v>#N/A</v>
      </c>
      <c r="CG16" s="7" t="e">
        <f t="shared" ca="1" si="3"/>
        <v>#REF!</v>
      </c>
      <c r="CH16" s="7" t="e">
        <f t="shared" ca="1" si="3"/>
        <v>#REF!</v>
      </c>
      <c r="CI16" s="7" t="e">
        <f t="shared" ca="1" si="3"/>
        <v>#REF!</v>
      </c>
    </row>
    <row r="17" spans="2:87" x14ac:dyDescent="0.3">
      <c r="B17" s="3">
        <v>7</v>
      </c>
      <c r="C17" s="9" t="s">
        <v>10</v>
      </c>
      <c r="D17" s="123" t="s">
        <v>103</v>
      </c>
      <c r="E17" s="93">
        <v>64</v>
      </c>
      <c r="F17" s="93">
        <v>70</v>
      </c>
      <c r="G17" s="93">
        <v>52</v>
      </c>
      <c r="H17" s="93">
        <v>63</v>
      </c>
      <c r="I17" s="93">
        <v>63</v>
      </c>
      <c r="J17" s="41">
        <v>0</v>
      </c>
      <c r="K17" s="108">
        <f>SUM(E17:F17:G17:H17:I17:J17)</f>
        <v>312</v>
      </c>
      <c r="M17" s="1">
        <v>8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BS17" s="7">
        <v>7</v>
      </c>
      <c r="BT17" s="7" t="e">
        <f>#REF!</f>
        <v>#REF!</v>
      </c>
      <c r="BU17" s="7" t="e">
        <f>#REF!</f>
        <v>#REF!</v>
      </c>
      <c r="BV17" s="7" t="e">
        <f>#REF!</f>
        <v>#REF!</v>
      </c>
      <c r="BW17" s="8" t="e">
        <f>ROUND(#REF!,2)</f>
        <v>#REF!</v>
      </c>
      <c r="BY17" s="7" t="e">
        <f t="shared" si="0"/>
        <v>#REF!</v>
      </c>
      <c r="CA17" s="8" t="e">
        <f t="shared" si="2"/>
        <v>#REF!</v>
      </c>
      <c r="CB17" s="7" t="e">
        <f t="shared" si="1"/>
        <v>#REF!</v>
      </c>
      <c r="CD17" s="7">
        <v>7</v>
      </c>
      <c r="CE17" s="7" t="e">
        <f>MATCH(CD17,CB:CB,0)</f>
        <v>#N/A</v>
      </c>
      <c r="CG17" s="7" t="e">
        <f t="shared" ca="1" si="3"/>
        <v>#REF!</v>
      </c>
      <c r="CH17" s="7" t="e">
        <f t="shared" ca="1" si="3"/>
        <v>#REF!</v>
      </c>
      <c r="CI17" s="7" t="e">
        <f t="shared" ca="1" si="3"/>
        <v>#REF!</v>
      </c>
    </row>
    <row r="18" spans="2:87" x14ac:dyDescent="0.3">
      <c r="B18" s="3">
        <v>8</v>
      </c>
      <c r="C18" s="9" t="s">
        <v>64</v>
      </c>
      <c r="D18" s="123" t="s">
        <v>104</v>
      </c>
      <c r="E18" s="93">
        <v>53</v>
      </c>
      <c r="F18" s="93">
        <v>0</v>
      </c>
      <c r="G18" s="93">
        <v>91</v>
      </c>
      <c r="H18" s="93">
        <v>52</v>
      </c>
      <c r="I18" s="93">
        <v>52</v>
      </c>
      <c r="J18" s="41">
        <v>0</v>
      </c>
      <c r="K18" s="108">
        <f>SUM(E18:F18:G18:H18:I18:J18)</f>
        <v>248</v>
      </c>
      <c r="M18" s="1">
        <v>13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BS18" s="7">
        <v>8</v>
      </c>
      <c r="BT18" s="7" t="e">
        <f>#REF!</f>
        <v>#REF!</v>
      </c>
      <c r="BU18" s="7" t="e">
        <f>#REF!</f>
        <v>#REF!</v>
      </c>
      <c r="BV18" s="7" t="e">
        <f>#REF!</f>
        <v>#REF!</v>
      </c>
      <c r="BW18" s="8" t="e">
        <f>ROUND(#REF!,2)</f>
        <v>#REF!</v>
      </c>
      <c r="BY18" s="7" t="e">
        <f t="shared" si="0"/>
        <v>#REF!</v>
      </c>
      <c r="CA18" s="8" t="e">
        <f t="shared" si="2"/>
        <v>#REF!</v>
      </c>
      <c r="CB18" s="7" t="e">
        <f t="shared" si="1"/>
        <v>#REF!</v>
      </c>
      <c r="CD18" s="7">
        <v>8</v>
      </c>
      <c r="CE18" s="7" t="e">
        <f>MATCH(CD18,CB:CB,0)</f>
        <v>#N/A</v>
      </c>
      <c r="CG18" s="7" t="e">
        <f t="shared" ca="1" si="3"/>
        <v>#REF!</v>
      </c>
      <c r="CH18" s="7" t="e">
        <f t="shared" ca="1" si="3"/>
        <v>#REF!</v>
      </c>
      <c r="CI18" s="7" t="e">
        <f t="shared" ca="1" si="3"/>
        <v>#REF!</v>
      </c>
    </row>
    <row r="19" spans="2:87" x14ac:dyDescent="0.3">
      <c r="B19" s="3">
        <v>9</v>
      </c>
      <c r="C19" s="9" t="s">
        <v>19</v>
      </c>
      <c r="D19" s="124" t="s">
        <v>109</v>
      </c>
      <c r="E19" s="93">
        <v>52</v>
      </c>
      <c r="F19" s="93">
        <v>0</v>
      </c>
      <c r="G19" s="93">
        <v>79</v>
      </c>
      <c r="H19" s="93">
        <v>52</v>
      </c>
      <c r="I19" s="93">
        <v>63</v>
      </c>
      <c r="J19" s="41">
        <v>0</v>
      </c>
      <c r="K19" s="108">
        <f>SUM(E19:F19:G19:H19:I19:J19)</f>
        <v>246</v>
      </c>
      <c r="M19" s="1">
        <v>4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BS19" s="7">
        <v>9</v>
      </c>
      <c r="BT19" s="7" t="e">
        <f>#REF!</f>
        <v>#REF!</v>
      </c>
      <c r="BU19" s="7" t="e">
        <f>#REF!</f>
        <v>#REF!</v>
      </c>
      <c r="BV19" s="7" t="e">
        <f>#REF!</f>
        <v>#REF!</v>
      </c>
      <c r="BW19" s="8" t="e">
        <f>ROUND(#REF!,2)</f>
        <v>#REF!</v>
      </c>
      <c r="BY19" s="7" t="e">
        <f t="shared" si="0"/>
        <v>#REF!</v>
      </c>
      <c r="CA19" s="8" t="e">
        <f t="shared" si="2"/>
        <v>#REF!</v>
      </c>
      <c r="CB19" s="7" t="e">
        <f t="shared" si="1"/>
        <v>#REF!</v>
      </c>
      <c r="CD19" s="7">
        <v>9</v>
      </c>
      <c r="CE19" s="7" t="e">
        <f>MATCH(CD19,CB:CB,0)</f>
        <v>#N/A</v>
      </c>
      <c r="CG19" s="7" t="e">
        <f t="shared" ca="1" si="3"/>
        <v>#REF!</v>
      </c>
      <c r="CH19" s="7" t="e">
        <f t="shared" ca="1" si="3"/>
        <v>#REF!</v>
      </c>
      <c r="CI19" s="7" t="e">
        <f t="shared" ca="1" si="3"/>
        <v>#REF!</v>
      </c>
    </row>
    <row r="20" spans="2:87" x14ac:dyDescent="0.3">
      <c r="B20" s="3">
        <v>10</v>
      </c>
      <c r="C20" s="9" t="s">
        <v>81</v>
      </c>
      <c r="D20" s="123" t="s">
        <v>106</v>
      </c>
      <c r="E20" s="93">
        <v>0</v>
      </c>
      <c r="F20" s="93">
        <v>1</v>
      </c>
      <c r="G20" s="93">
        <v>53</v>
      </c>
      <c r="H20" s="93">
        <v>52</v>
      </c>
      <c r="I20" s="93">
        <v>62</v>
      </c>
      <c r="J20" s="41">
        <v>63</v>
      </c>
      <c r="K20" s="108">
        <f>SUM(E20:F20:G20:H20:I20:J20)</f>
        <v>231</v>
      </c>
      <c r="M20" s="1">
        <v>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BS20" s="7">
        <v>10</v>
      </c>
      <c r="BT20" s="7" t="e">
        <f>#REF!</f>
        <v>#REF!</v>
      </c>
      <c r="BU20" s="7" t="e">
        <f>#REF!</f>
        <v>#REF!</v>
      </c>
      <c r="BV20" s="7" t="e">
        <f>#REF!</f>
        <v>#REF!</v>
      </c>
      <c r="BW20" s="8" t="e">
        <f>ROUND(#REF!,2)</f>
        <v>#REF!</v>
      </c>
      <c r="BY20" s="7" t="e">
        <f t="shared" si="0"/>
        <v>#REF!</v>
      </c>
      <c r="CA20" s="8" t="e">
        <f t="shared" si="2"/>
        <v>#REF!</v>
      </c>
      <c r="CB20" s="7" t="e">
        <f t="shared" si="1"/>
        <v>#REF!</v>
      </c>
      <c r="CD20" s="7">
        <v>10</v>
      </c>
      <c r="CE20" s="7" t="e">
        <f>MATCH(CD20,CB:CB,0)</f>
        <v>#N/A</v>
      </c>
      <c r="CG20" s="7" t="e">
        <f t="shared" ca="1" si="3"/>
        <v>#REF!</v>
      </c>
      <c r="CH20" s="7" t="e">
        <f t="shared" ca="1" si="3"/>
        <v>#REF!</v>
      </c>
      <c r="CI20" s="7" t="e">
        <f t="shared" ca="1" si="3"/>
        <v>#REF!</v>
      </c>
    </row>
    <row r="21" spans="2:87" x14ac:dyDescent="0.3">
      <c r="B21" s="3">
        <v>11</v>
      </c>
      <c r="C21" s="9" t="s">
        <v>25</v>
      </c>
      <c r="D21" s="122" t="s">
        <v>116</v>
      </c>
      <c r="E21" s="99">
        <v>1</v>
      </c>
      <c r="F21" s="99">
        <v>52</v>
      </c>
      <c r="G21" s="93">
        <v>63</v>
      </c>
      <c r="H21" s="93">
        <v>52</v>
      </c>
      <c r="I21" s="93">
        <v>0</v>
      </c>
      <c r="J21" s="41">
        <v>0</v>
      </c>
      <c r="K21" s="108">
        <f>SUM(E21:F21:G21:H21:I21:J21)</f>
        <v>168</v>
      </c>
      <c r="M21" s="1">
        <v>10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BS21" s="7">
        <v>11</v>
      </c>
      <c r="BT21" s="7" t="e">
        <f>#REF!</f>
        <v>#REF!</v>
      </c>
      <c r="BU21" s="7" t="e">
        <f>#REF!</f>
        <v>#REF!</v>
      </c>
      <c r="BV21" s="7" t="e">
        <f>#REF!</f>
        <v>#REF!</v>
      </c>
      <c r="BW21" s="8" t="e">
        <f>ROUND(#REF!,2)</f>
        <v>#REF!</v>
      </c>
      <c r="BY21" s="7" t="e">
        <f t="shared" si="0"/>
        <v>#REF!</v>
      </c>
      <c r="CA21" s="8" t="e">
        <f t="shared" si="2"/>
        <v>#REF!</v>
      </c>
      <c r="CB21" s="7" t="e">
        <f t="shared" si="1"/>
        <v>#REF!</v>
      </c>
      <c r="CD21" s="7">
        <v>11</v>
      </c>
      <c r="CE21" s="7" t="e">
        <f>MATCH(CD21,CB:CB,0)</f>
        <v>#N/A</v>
      </c>
      <c r="CG21" s="7" t="e">
        <f t="shared" ca="1" si="3"/>
        <v>#REF!</v>
      </c>
      <c r="CH21" s="7" t="e">
        <f t="shared" ca="1" si="3"/>
        <v>#REF!</v>
      </c>
      <c r="CI21" s="7" t="e">
        <f t="shared" ca="1" si="3"/>
        <v>#REF!</v>
      </c>
    </row>
    <row r="22" spans="2:87" x14ac:dyDescent="0.3">
      <c r="B22" s="3">
        <v>12</v>
      </c>
      <c r="C22" s="9" t="s">
        <v>55</v>
      </c>
      <c r="D22" s="125" t="s">
        <v>117</v>
      </c>
      <c r="E22" s="93">
        <v>0</v>
      </c>
      <c r="F22" s="93">
        <v>52</v>
      </c>
      <c r="G22" s="93">
        <v>52</v>
      </c>
      <c r="H22" s="93">
        <v>1</v>
      </c>
      <c r="I22" s="93">
        <v>0</v>
      </c>
      <c r="J22" s="41">
        <v>52</v>
      </c>
      <c r="K22" s="108">
        <f>SUM(E22:F22:G22:H22:I22:J22)</f>
        <v>157</v>
      </c>
      <c r="M22" s="1">
        <v>11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BS22" s="7">
        <v>12</v>
      </c>
      <c r="BT22" s="7" t="e">
        <f>#REF!</f>
        <v>#REF!</v>
      </c>
      <c r="BU22" s="7" t="e">
        <f>#REF!</f>
        <v>#REF!</v>
      </c>
      <c r="BV22" s="7" t="e">
        <f>#REF!</f>
        <v>#REF!</v>
      </c>
      <c r="BW22" s="8" t="e">
        <f>ROUND(#REF!,2)</f>
        <v>#REF!</v>
      </c>
      <c r="BY22" s="7" t="e">
        <f t="shared" si="0"/>
        <v>#REF!</v>
      </c>
      <c r="CA22" s="8" t="e">
        <f t="shared" si="2"/>
        <v>#REF!</v>
      </c>
      <c r="CB22" s="7" t="e">
        <f t="shared" si="1"/>
        <v>#REF!</v>
      </c>
      <c r="CD22" s="7">
        <v>12</v>
      </c>
      <c r="CE22" s="7" t="e">
        <f>MATCH(CD22,CB:CB,0)</f>
        <v>#N/A</v>
      </c>
      <c r="CG22" s="7" t="e">
        <f t="shared" ca="1" si="3"/>
        <v>#REF!</v>
      </c>
      <c r="CH22" s="7" t="e">
        <f t="shared" ca="1" si="3"/>
        <v>#REF!</v>
      </c>
      <c r="CI22" s="7" t="e">
        <f t="shared" ca="1" si="3"/>
        <v>#REF!</v>
      </c>
    </row>
    <row r="23" spans="2:87" x14ac:dyDescent="0.3">
      <c r="B23" s="3">
        <v>13</v>
      </c>
      <c r="C23" s="9" t="s">
        <v>56</v>
      </c>
      <c r="D23" s="122" t="s">
        <v>119</v>
      </c>
      <c r="E23" s="93">
        <v>0</v>
      </c>
      <c r="F23" s="93">
        <v>52</v>
      </c>
      <c r="G23" s="93">
        <v>1</v>
      </c>
      <c r="H23" s="93">
        <v>0</v>
      </c>
      <c r="I23" s="93">
        <v>52</v>
      </c>
      <c r="J23" s="41">
        <v>52</v>
      </c>
      <c r="K23" s="108">
        <f>SUM(E23:F23:G23:H23:I23:J23)</f>
        <v>157</v>
      </c>
      <c r="M23" s="1">
        <v>12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BS23" s="7">
        <v>13</v>
      </c>
      <c r="BT23" s="7" t="e">
        <f>#REF!</f>
        <v>#REF!</v>
      </c>
      <c r="BU23" s="7" t="e">
        <f>#REF!</f>
        <v>#REF!</v>
      </c>
      <c r="BV23" s="7" t="e">
        <f>#REF!</f>
        <v>#REF!</v>
      </c>
      <c r="BW23" s="8" t="e">
        <f>ROUND(#REF!,2)</f>
        <v>#REF!</v>
      </c>
      <c r="BY23" s="7" t="e">
        <f t="shared" si="0"/>
        <v>#REF!</v>
      </c>
      <c r="CA23" s="8" t="e">
        <f t="shared" si="2"/>
        <v>#REF!</v>
      </c>
      <c r="CB23" s="7" t="e">
        <f t="shared" si="1"/>
        <v>#REF!</v>
      </c>
      <c r="CD23" s="7">
        <v>13</v>
      </c>
      <c r="CE23" s="7" t="e">
        <f>MATCH(CD23,CB:CB,0)</f>
        <v>#N/A</v>
      </c>
      <c r="CG23" s="7" t="e">
        <f t="shared" ca="1" si="3"/>
        <v>#REF!</v>
      </c>
      <c r="CH23" s="7" t="e">
        <f t="shared" ca="1" si="3"/>
        <v>#REF!</v>
      </c>
      <c r="CI23" s="7" t="e">
        <f t="shared" ca="1" si="3"/>
        <v>#REF!</v>
      </c>
    </row>
    <row r="24" spans="2:87" x14ac:dyDescent="0.3">
      <c r="B24" s="3">
        <v>14</v>
      </c>
      <c r="C24" s="9" t="s">
        <v>18</v>
      </c>
      <c r="D24" s="124" t="s">
        <v>113</v>
      </c>
      <c r="E24" s="93">
        <v>52</v>
      </c>
      <c r="F24" s="93">
        <v>80</v>
      </c>
      <c r="G24" s="93">
        <v>0</v>
      </c>
      <c r="H24" s="93">
        <v>0</v>
      </c>
      <c r="I24" s="93">
        <v>0</v>
      </c>
      <c r="J24" s="41">
        <v>0</v>
      </c>
      <c r="K24" s="108">
        <f>SUM(E24:F24:G24:H24:I24:J24)</f>
        <v>132</v>
      </c>
      <c r="M24" s="1">
        <v>14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BS24" s="7">
        <v>14</v>
      </c>
      <c r="BT24" s="7" t="e">
        <f>#REF!</f>
        <v>#REF!</v>
      </c>
      <c r="BU24" s="7" t="e">
        <f>#REF!</f>
        <v>#REF!</v>
      </c>
      <c r="BV24" s="7" t="e">
        <f>#REF!</f>
        <v>#REF!</v>
      </c>
      <c r="BW24" s="8" t="e">
        <f>ROUND(#REF!,2)</f>
        <v>#REF!</v>
      </c>
      <c r="BY24" s="7" t="e">
        <f t="shared" si="0"/>
        <v>#REF!</v>
      </c>
      <c r="CA24" s="8" t="e">
        <f t="shared" si="2"/>
        <v>#REF!</v>
      </c>
      <c r="CB24" s="7" t="e">
        <f t="shared" ref="CB24:CB45" si="4">RANK(CA24,$CA$11:$CA$45)</f>
        <v>#REF!</v>
      </c>
      <c r="CD24" s="7">
        <v>14</v>
      </c>
      <c r="CE24" s="7" t="e">
        <f>MATCH(CD24,CB:CB,0)</f>
        <v>#N/A</v>
      </c>
      <c r="CG24" s="7" t="e">
        <f t="shared" ca="1" si="3"/>
        <v>#REF!</v>
      </c>
      <c r="CH24" s="7" t="e">
        <f t="shared" ca="1" si="3"/>
        <v>#REF!</v>
      </c>
      <c r="CI24" s="7" t="e">
        <f t="shared" ca="1" si="3"/>
        <v>#REF!</v>
      </c>
    </row>
    <row r="25" spans="2:87" x14ac:dyDescent="0.3">
      <c r="B25" s="3">
        <v>15</v>
      </c>
      <c r="C25" s="9" t="s">
        <v>20</v>
      </c>
      <c r="D25" s="123" t="s">
        <v>113</v>
      </c>
      <c r="E25" s="93">
        <v>52</v>
      </c>
      <c r="F25" s="93">
        <v>68</v>
      </c>
      <c r="G25" s="93">
        <v>0</v>
      </c>
      <c r="H25" s="93">
        <v>0</v>
      </c>
      <c r="I25" s="93">
        <v>0</v>
      </c>
      <c r="J25" s="41">
        <v>0</v>
      </c>
      <c r="K25" s="108">
        <f>SUM(E25:F25:G25:H25:I25:J25)</f>
        <v>120</v>
      </c>
      <c r="M25" s="1">
        <v>15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BS25" s="7">
        <v>15</v>
      </c>
      <c r="BT25" s="7" t="e">
        <f>#REF!</f>
        <v>#REF!</v>
      </c>
      <c r="BU25" s="7" t="e">
        <f>#REF!</f>
        <v>#REF!</v>
      </c>
      <c r="BV25" s="7" t="e">
        <f>#REF!</f>
        <v>#REF!</v>
      </c>
      <c r="BW25" s="8" t="e">
        <f>ROUND(#REF!,2)</f>
        <v>#REF!</v>
      </c>
      <c r="BY25" s="7" t="e">
        <f t="shared" si="0"/>
        <v>#REF!</v>
      </c>
      <c r="CA25" s="8" t="e">
        <f t="shared" si="2"/>
        <v>#REF!</v>
      </c>
      <c r="CB25" s="7" t="e">
        <f t="shared" si="4"/>
        <v>#REF!</v>
      </c>
      <c r="CD25" s="7">
        <v>15</v>
      </c>
      <c r="CE25" s="7" t="e">
        <f>MATCH(CD25,CB:CB,0)</f>
        <v>#N/A</v>
      </c>
      <c r="CG25" s="7" t="e">
        <f t="shared" ca="1" si="3"/>
        <v>#REF!</v>
      </c>
      <c r="CH25" s="7" t="e">
        <f t="shared" ca="1" si="3"/>
        <v>#REF!</v>
      </c>
      <c r="CI25" s="7" t="e">
        <f t="shared" ca="1" si="3"/>
        <v>#REF!</v>
      </c>
    </row>
    <row r="26" spans="2:87" x14ac:dyDescent="0.3">
      <c r="B26" s="3">
        <v>16</v>
      </c>
      <c r="C26" s="60" t="s">
        <v>49</v>
      </c>
      <c r="D26" s="123" t="s">
        <v>114</v>
      </c>
      <c r="E26" s="99">
        <v>1</v>
      </c>
      <c r="F26" s="99">
        <v>52</v>
      </c>
      <c r="G26" s="93">
        <v>1</v>
      </c>
      <c r="H26" s="93">
        <v>1</v>
      </c>
      <c r="I26" s="93">
        <v>1</v>
      </c>
      <c r="J26" s="41">
        <v>63</v>
      </c>
      <c r="K26" s="108">
        <f>SUM(E26:F26:G26:H26:I26:J26)</f>
        <v>119</v>
      </c>
      <c r="M26" s="1">
        <v>16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BS26" s="7">
        <v>16</v>
      </c>
      <c r="BT26" s="7" t="e">
        <f>#REF!</f>
        <v>#REF!</v>
      </c>
      <c r="BU26" s="7" t="e">
        <f>#REF!</f>
        <v>#REF!</v>
      </c>
      <c r="BV26" s="7" t="e">
        <f>#REF!</f>
        <v>#REF!</v>
      </c>
      <c r="BW26" s="8" t="e">
        <f>ROUND(#REF!,2)</f>
        <v>#REF!</v>
      </c>
      <c r="BY26" s="7" t="e">
        <f t="shared" si="0"/>
        <v>#REF!</v>
      </c>
      <c r="CA26" s="8" t="e">
        <f t="shared" si="2"/>
        <v>#REF!</v>
      </c>
      <c r="CB26" s="7" t="e">
        <f t="shared" si="4"/>
        <v>#REF!</v>
      </c>
      <c r="CD26" s="7">
        <v>16</v>
      </c>
      <c r="CE26" s="7" t="e">
        <f>MATCH(CD26,CB:CB,0)</f>
        <v>#N/A</v>
      </c>
      <c r="CG26" s="7" t="e">
        <f t="shared" ca="1" si="3"/>
        <v>#REF!</v>
      </c>
      <c r="CH26" s="7" t="e">
        <f t="shared" ca="1" si="3"/>
        <v>#REF!</v>
      </c>
      <c r="CI26" s="7" t="e">
        <f t="shared" ca="1" si="3"/>
        <v>#REF!</v>
      </c>
    </row>
    <row r="27" spans="2:87" x14ac:dyDescent="0.3">
      <c r="B27" s="3">
        <v>17</v>
      </c>
      <c r="C27" s="9" t="s">
        <v>54</v>
      </c>
      <c r="D27" s="123" t="s">
        <v>106</v>
      </c>
      <c r="E27" s="93">
        <v>0</v>
      </c>
      <c r="F27" s="93">
        <v>1</v>
      </c>
      <c r="G27" s="93">
        <v>52</v>
      </c>
      <c r="H27" s="93">
        <v>1</v>
      </c>
      <c r="I27" s="93">
        <v>0</v>
      </c>
      <c r="J27" s="41">
        <v>63</v>
      </c>
      <c r="K27" s="108">
        <f>SUM(E27:F27:G27:H27:I27:J27)</f>
        <v>117</v>
      </c>
      <c r="M27" s="1">
        <v>17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BS27" s="7">
        <v>17</v>
      </c>
      <c r="BT27" s="7" t="e">
        <f>#REF!</f>
        <v>#REF!</v>
      </c>
      <c r="BU27" s="7" t="e">
        <f>#REF!</f>
        <v>#REF!</v>
      </c>
      <c r="BV27" s="7" t="e">
        <f>#REF!</f>
        <v>#REF!</v>
      </c>
      <c r="BW27" s="8" t="e">
        <f>ROUND(#REF!,2)</f>
        <v>#REF!</v>
      </c>
      <c r="BY27" s="7" t="e">
        <f t="shared" si="0"/>
        <v>#REF!</v>
      </c>
      <c r="CA27" s="8" t="e">
        <f t="shared" si="2"/>
        <v>#REF!</v>
      </c>
      <c r="CB27" s="7" t="e">
        <f t="shared" si="4"/>
        <v>#REF!</v>
      </c>
      <c r="CD27" s="7">
        <v>17</v>
      </c>
      <c r="CE27" s="7" t="e">
        <f>MATCH(CD27,CB:CB,0)</f>
        <v>#N/A</v>
      </c>
      <c r="CG27" s="7" t="e">
        <f t="shared" ca="1" si="3"/>
        <v>#REF!</v>
      </c>
      <c r="CH27" s="7" t="e">
        <f t="shared" ca="1" si="3"/>
        <v>#REF!</v>
      </c>
      <c r="CI27" s="7" t="e">
        <f t="shared" ca="1" si="3"/>
        <v>#REF!</v>
      </c>
    </row>
    <row r="28" spans="2:87" x14ac:dyDescent="0.3">
      <c r="B28" s="3">
        <v>18</v>
      </c>
      <c r="C28" s="9" t="s">
        <v>82</v>
      </c>
      <c r="D28" s="123" t="s">
        <v>112</v>
      </c>
      <c r="E28" s="93">
        <v>0</v>
      </c>
      <c r="F28" s="93">
        <v>0</v>
      </c>
      <c r="G28" s="93">
        <v>52</v>
      </c>
      <c r="H28" s="93">
        <v>62</v>
      </c>
      <c r="I28" s="93">
        <v>0</v>
      </c>
      <c r="J28" s="41">
        <v>0</v>
      </c>
      <c r="K28" s="108">
        <f>SUM(E28:F28:G28:H28:I28:J28)</f>
        <v>114</v>
      </c>
      <c r="M28" s="1">
        <v>18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BS28" s="7">
        <v>18</v>
      </c>
      <c r="BT28" s="7" t="e">
        <f>#REF!</f>
        <v>#REF!</v>
      </c>
      <c r="BU28" s="7" t="e">
        <f>#REF!</f>
        <v>#REF!</v>
      </c>
      <c r="BV28" s="7" t="e">
        <f>#REF!</f>
        <v>#REF!</v>
      </c>
      <c r="BW28" s="8" t="e">
        <f>ROUND(#REF!,2)</f>
        <v>#REF!</v>
      </c>
      <c r="BY28" s="7" t="e">
        <f t="shared" si="0"/>
        <v>#REF!</v>
      </c>
      <c r="CA28" s="8" t="e">
        <f t="shared" si="2"/>
        <v>#REF!</v>
      </c>
      <c r="CB28" s="7" t="e">
        <f t="shared" si="4"/>
        <v>#REF!</v>
      </c>
      <c r="CD28" s="7">
        <v>18</v>
      </c>
      <c r="CE28" s="7" t="e">
        <f>MATCH(CD28,CB:CB,0)</f>
        <v>#N/A</v>
      </c>
      <c r="CG28" s="7" t="e">
        <f t="shared" ref="CG28:CI45" ca="1" si="5">IF(BT28&lt;&gt;0,INDIRECT(CG$9&amp;$CE28),"")</f>
        <v>#REF!</v>
      </c>
      <c r="CH28" s="7" t="e">
        <f t="shared" ca="1" si="5"/>
        <v>#REF!</v>
      </c>
      <c r="CI28" s="7" t="e">
        <f t="shared" ca="1" si="5"/>
        <v>#REF!</v>
      </c>
    </row>
    <row r="29" spans="2:87" x14ac:dyDescent="0.3">
      <c r="B29" s="3">
        <v>19</v>
      </c>
      <c r="C29" s="9" t="s">
        <v>16</v>
      </c>
      <c r="D29" s="94" t="s">
        <v>118</v>
      </c>
      <c r="E29" s="93">
        <v>62</v>
      </c>
      <c r="F29" s="93">
        <v>0</v>
      </c>
      <c r="G29" s="93">
        <v>52</v>
      </c>
      <c r="H29" s="93">
        <v>0</v>
      </c>
      <c r="I29" s="93">
        <v>0</v>
      </c>
      <c r="J29" s="41">
        <v>0</v>
      </c>
      <c r="K29" s="108">
        <f>SUM(E29:F29:G29:H29:I29:J29)</f>
        <v>114</v>
      </c>
      <c r="M29" s="1">
        <v>19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BS29" s="7">
        <v>19</v>
      </c>
      <c r="BT29" s="7" t="e">
        <f>#REF!</f>
        <v>#REF!</v>
      </c>
      <c r="BU29" s="7" t="e">
        <f>#REF!</f>
        <v>#REF!</v>
      </c>
      <c r="BV29" s="7" t="e">
        <f>#REF!</f>
        <v>#REF!</v>
      </c>
      <c r="BW29" s="8" t="e">
        <f>ROUND(#REF!,2)</f>
        <v>#REF!</v>
      </c>
      <c r="BY29" s="7" t="e">
        <f t="shared" si="0"/>
        <v>#REF!</v>
      </c>
      <c r="CA29" s="8" t="e">
        <f t="shared" si="2"/>
        <v>#REF!</v>
      </c>
      <c r="CB29" s="7" t="e">
        <f t="shared" si="4"/>
        <v>#REF!</v>
      </c>
      <c r="CD29" s="7">
        <v>19</v>
      </c>
      <c r="CE29" s="7" t="e">
        <f>MATCH(CD29,CB:CB,0)</f>
        <v>#N/A</v>
      </c>
      <c r="CG29" s="7" t="e">
        <f t="shared" ca="1" si="5"/>
        <v>#REF!</v>
      </c>
      <c r="CH29" s="7" t="e">
        <f t="shared" ca="1" si="5"/>
        <v>#REF!</v>
      </c>
      <c r="CI29" s="7" t="e">
        <f t="shared" ca="1" si="5"/>
        <v>#REF!</v>
      </c>
    </row>
    <row r="30" spans="2:87" x14ac:dyDescent="0.3">
      <c r="B30" s="3">
        <v>20</v>
      </c>
      <c r="C30" s="69" t="s">
        <v>66</v>
      </c>
      <c r="D30" s="94" t="s">
        <v>103</v>
      </c>
      <c r="E30" s="93">
        <v>0</v>
      </c>
      <c r="F30" s="93">
        <v>0</v>
      </c>
      <c r="G30" s="93">
        <v>62</v>
      </c>
      <c r="H30" s="93">
        <v>0</v>
      </c>
      <c r="I30" s="93">
        <v>52</v>
      </c>
      <c r="J30" s="41">
        <v>0</v>
      </c>
      <c r="K30" s="108">
        <f>SUM(E30:F30:G30:H30:I30:J30)</f>
        <v>114</v>
      </c>
      <c r="M30" s="1">
        <v>20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BS30" s="7">
        <v>20</v>
      </c>
      <c r="BT30" s="7" t="e">
        <f>#REF!</f>
        <v>#REF!</v>
      </c>
      <c r="BU30" s="7" t="e">
        <f>#REF!</f>
        <v>#REF!</v>
      </c>
      <c r="BV30" s="7" t="e">
        <f>#REF!</f>
        <v>#REF!</v>
      </c>
      <c r="BW30" s="8" t="e">
        <f>ROUND(#REF!,2)</f>
        <v>#REF!</v>
      </c>
      <c r="BY30" s="7" t="e">
        <f t="shared" si="0"/>
        <v>#REF!</v>
      </c>
      <c r="CA30" s="8" t="e">
        <f t="shared" si="2"/>
        <v>#REF!</v>
      </c>
      <c r="CB30" s="7" t="e">
        <f t="shared" si="4"/>
        <v>#REF!</v>
      </c>
      <c r="CD30" s="7">
        <v>20</v>
      </c>
      <c r="CE30" s="7" t="e">
        <f>MATCH(CD30,CB:CB,0)</f>
        <v>#N/A</v>
      </c>
      <c r="CG30" s="7" t="e">
        <f t="shared" ca="1" si="5"/>
        <v>#REF!</v>
      </c>
      <c r="CH30" s="7" t="e">
        <f t="shared" ca="1" si="5"/>
        <v>#REF!</v>
      </c>
      <c r="CI30" s="7" t="e">
        <f t="shared" ca="1" si="5"/>
        <v>#REF!</v>
      </c>
    </row>
    <row r="31" spans="2:87" x14ac:dyDescent="0.3">
      <c r="B31" s="3">
        <v>21</v>
      </c>
      <c r="C31" s="9" t="s">
        <v>15</v>
      </c>
      <c r="D31" s="123" t="s">
        <v>108</v>
      </c>
      <c r="E31" s="93">
        <v>52</v>
      </c>
      <c r="F31" s="93">
        <v>52</v>
      </c>
      <c r="G31" s="93">
        <v>0</v>
      </c>
      <c r="H31" s="93">
        <v>0</v>
      </c>
      <c r="I31" s="93">
        <v>1</v>
      </c>
      <c r="J31" s="41">
        <v>1</v>
      </c>
      <c r="K31" s="108">
        <f>SUM(E31:F31:G31:H31:I31:J31)</f>
        <v>106</v>
      </c>
      <c r="M31" s="1">
        <v>21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BS31" s="7">
        <v>21</v>
      </c>
      <c r="BT31" s="7" t="e">
        <f>#REF!</f>
        <v>#REF!</v>
      </c>
      <c r="BU31" s="7" t="e">
        <f>#REF!</f>
        <v>#REF!</v>
      </c>
      <c r="BV31" s="7" t="e">
        <f>#REF!</f>
        <v>#REF!</v>
      </c>
      <c r="BW31" s="8" t="e">
        <f>ROUND(#REF!,2)</f>
        <v>#REF!</v>
      </c>
      <c r="BY31" s="7" t="e">
        <f t="shared" si="0"/>
        <v>#REF!</v>
      </c>
      <c r="CA31" s="8" t="e">
        <f t="shared" si="2"/>
        <v>#REF!</v>
      </c>
      <c r="CB31" s="7" t="e">
        <f t="shared" si="4"/>
        <v>#REF!</v>
      </c>
      <c r="CD31" s="7">
        <v>21</v>
      </c>
      <c r="CE31" s="7" t="e">
        <f>MATCH(CD31,CB:CB,0)</f>
        <v>#N/A</v>
      </c>
      <c r="CG31" s="7" t="e">
        <f t="shared" ca="1" si="5"/>
        <v>#REF!</v>
      </c>
      <c r="CH31" s="7" t="e">
        <f t="shared" ca="1" si="5"/>
        <v>#REF!</v>
      </c>
      <c r="CI31" s="7" t="e">
        <f t="shared" ca="1" si="5"/>
        <v>#REF!</v>
      </c>
    </row>
    <row r="32" spans="2:87" x14ac:dyDescent="0.3">
      <c r="B32" s="3">
        <v>22</v>
      </c>
      <c r="C32" s="9" t="s">
        <v>32</v>
      </c>
      <c r="D32" s="123" t="s">
        <v>103</v>
      </c>
      <c r="E32" s="99">
        <v>1</v>
      </c>
      <c r="F32" s="99">
        <v>52</v>
      </c>
      <c r="G32" s="93">
        <v>1</v>
      </c>
      <c r="H32" s="93">
        <v>0</v>
      </c>
      <c r="I32" s="93">
        <v>52</v>
      </c>
      <c r="J32" s="41">
        <v>0</v>
      </c>
      <c r="K32" s="108">
        <f>SUM(E32:F32:G32:H32:I32:J32)</f>
        <v>106</v>
      </c>
      <c r="M32" s="1">
        <v>22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BS32" s="7">
        <v>22</v>
      </c>
      <c r="BT32" s="7" t="e">
        <f>#REF!</f>
        <v>#REF!</v>
      </c>
      <c r="BU32" s="7" t="e">
        <f>#REF!</f>
        <v>#REF!</v>
      </c>
      <c r="BV32" s="7" t="e">
        <f>#REF!</f>
        <v>#REF!</v>
      </c>
      <c r="BW32" s="8" t="e">
        <f>ROUND(#REF!,2)</f>
        <v>#REF!</v>
      </c>
      <c r="BY32" s="7" t="e">
        <f t="shared" si="0"/>
        <v>#REF!</v>
      </c>
      <c r="CA32" s="8" t="e">
        <f t="shared" si="2"/>
        <v>#REF!</v>
      </c>
      <c r="CB32" s="7" t="e">
        <f t="shared" si="4"/>
        <v>#REF!</v>
      </c>
      <c r="CD32" s="7">
        <v>22</v>
      </c>
      <c r="CE32" s="7" t="e">
        <f>MATCH(CD32,CB:CB,0)</f>
        <v>#N/A</v>
      </c>
      <c r="CG32" s="7" t="e">
        <f t="shared" ca="1" si="5"/>
        <v>#REF!</v>
      </c>
      <c r="CH32" s="7" t="e">
        <f t="shared" ca="1" si="5"/>
        <v>#REF!</v>
      </c>
      <c r="CI32" s="7" t="e">
        <f t="shared" ca="1" si="5"/>
        <v>#REF!</v>
      </c>
    </row>
    <row r="33" spans="2:89" s="7" customFormat="1" x14ac:dyDescent="0.3">
      <c r="B33" s="3">
        <v>23</v>
      </c>
      <c r="C33" s="9" t="s">
        <v>21</v>
      </c>
      <c r="D33" s="123" t="s">
        <v>109</v>
      </c>
      <c r="E33" s="93">
        <v>52</v>
      </c>
      <c r="F33" s="93">
        <v>0</v>
      </c>
      <c r="G33" s="93">
        <v>0</v>
      </c>
      <c r="H33" s="93">
        <v>0</v>
      </c>
      <c r="I33" s="93">
        <v>0</v>
      </c>
      <c r="J33" s="41">
        <v>52</v>
      </c>
      <c r="K33" s="108">
        <f>SUM(E33:F33:G33:H33:I33:J33)</f>
        <v>104</v>
      </c>
      <c r="L33" s="1"/>
      <c r="M33" s="1">
        <v>23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0"/>
      <c r="BS33" s="7">
        <v>23</v>
      </c>
      <c r="BT33" s="7" t="e">
        <f>#REF!</f>
        <v>#REF!</v>
      </c>
      <c r="BU33" s="7" t="e">
        <f>#REF!</f>
        <v>#REF!</v>
      </c>
      <c r="BV33" s="7" t="e">
        <f>#REF!</f>
        <v>#REF!</v>
      </c>
      <c r="BW33" s="8" t="e">
        <f>ROUND(#REF!,2)</f>
        <v>#REF!</v>
      </c>
      <c r="BY33" s="7" t="e">
        <f t="shared" si="0"/>
        <v>#REF!</v>
      </c>
      <c r="CA33" s="8" t="e">
        <f t="shared" si="2"/>
        <v>#REF!</v>
      </c>
      <c r="CB33" s="7" t="e">
        <f t="shared" si="4"/>
        <v>#REF!</v>
      </c>
      <c r="CD33" s="7">
        <v>23</v>
      </c>
      <c r="CE33" s="7" t="e">
        <f>MATCH(CD33,CB:CB,0)</f>
        <v>#N/A</v>
      </c>
      <c r="CG33" s="7" t="e">
        <f t="shared" ca="1" si="5"/>
        <v>#REF!</v>
      </c>
      <c r="CH33" s="7" t="e">
        <f t="shared" ca="1" si="5"/>
        <v>#REF!</v>
      </c>
      <c r="CI33" s="7" t="e">
        <f t="shared" ca="1" si="5"/>
        <v>#REF!</v>
      </c>
      <c r="CK33" s="10"/>
    </row>
    <row r="34" spans="2:89" s="7" customFormat="1" x14ac:dyDescent="0.3">
      <c r="B34" s="3">
        <v>24</v>
      </c>
      <c r="C34" s="9" t="s">
        <v>84</v>
      </c>
      <c r="D34" s="123" t="s">
        <v>100</v>
      </c>
      <c r="E34" s="93">
        <v>0</v>
      </c>
      <c r="F34" s="93">
        <v>0</v>
      </c>
      <c r="G34" s="93">
        <v>0</v>
      </c>
      <c r="H34" s="93">
        <v>103</v>
      </c>
      <c r="I34" s="93">
        <v>0</v>
      </c>
      <c r="J34" s="41">
        <v>0</v>
      </c>
      <c r="K34" s="108">
        <f>SUM(E34:F34:G34:H34:I34:J34)</f>
        <v>103</v>
      </c>
      <c r="L34" s="1"/>
      <c r="M34" s="1">
        <v>24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0"/>
      <c r="BS34" s="7">
        <v>23</v>
      </c>
      <c r="BT34" s="7" t="e">
        <f>#REF!</f>
        <v>#REF!</v>
      </c>
      <c r="BU34" s="7" t="e">
        <f>#REF!</f>
        <v>#REF!</v>
      </c>
      <c r="BV34" s="7" t="e">
        <f>#REF!</f>
        <v>#REF!</v>
      </c>
      <c r="BW34" s="8" t="e">
        <f>ROUND(#REF!,2)</f>
        <v>#REF!</v>
      </c>
      <c r="BY34" s="7" t="e">
        <f t="shared" si="0"/>
        <v>#REF!</v>
      </c>
      <c r="CA34" s="8" t="e">
        <f t="shared" si="2"/>
        <v>#REF!</v>
      </c>
      <c r="CB34" s="7" t="e">
        <f t="shared" si="4"/>
        <v>#REF!</v>
      </c>
      <c r="CD34" s="7">
        <v>23</v>
      </c>
      <c r="CE34" s="7" t="e">
        <f>MATCH(CD34,CB:CB,0)</f>
        <v>#N/A</v>
      </c>
      <c r="CG34" s="7" t="e">
        <f t="shared" ca="1" si="5"/>
        <v>#REF!</v>
      </c>
      <c r="CH34" s="7" t="e">
        <f t="shared" ca="1" si="5"/>
        <v>#REF!</v>
      </c>
      <c r="CI34" s="7" t="e">
        <f t="shared" ca="1" si="5"/>
        <v>#REF!</v>
      </c>
      <c r="CK34" s="10"/>
    </row>
    <row r="35" spans="2:89" s="7" customFormat="1" x14ac:dyDescent="0.3">
      <c r="B35" s="3">
        <v>25</v>
      </c>
      <c r="C35" s="9" t="s">
        <v>6</v>
      </c>
      <c r="D35" s="122" t="s">
        <v>118</v>
      </c>
      <c r="E35" s="99">
        <v>1</v>
      </c>
      <c r="F35" s="99">
        <v>52</v>
      </c>
      <c r="G35" s="93">
        <v>1</v>
      </c>
      <c r="H35" s="93">
        <v>0</v>
      </c>
      <c r="I35" s="93">
        <v>1</v>
      </c>
      <c r="J35" s="41">
        <v>0</v>
      </c>
      <c r="K35" s="108">
        <f>SUM(E35:F35:G35:H35:I35:J35)</f>
        <v>55</v>
      </c>
      <c r="L35" s="1"/>
      <c r="M35" s="1">
        <v>25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0"/>
      <c r="BS35" s="7">
        <v>24</v>
      </c>
      <c r="BT35" s="7" t="e">
        <f>#REF!</f>
        <v>#REF!</v>
      </c>
      <c r="BU35" s="7" t="e">
        <f>#REF!</f>
        <v>#REF!</v>
      </c>
      <c r="BV35" s="7" t="e">
        <f>#REF!</f>
        <v>#REF!</v>
      </c>
      <c r="BW35" s="8" t="e">
        <f>ROUND(#REF!,2)</f>
        <v>#REF!</v>
      </c>
      <c r="BY35" s="7" t="e">
        <f t="shared" si="0"/>
        <v>#REF!</v>
      </c>
      <c r="CA35" s="8" t="e">
        <f t="shared" si="2"/>
        <v>#REF!</v>
      </c>
      <c r="CB35" s="7" t="e">
        <f t="shared" si="4"/>
        <v>#REF!</v>
      </c>
      <c r="CD35" s="7">
        <v>24</v>
      </c>
      <c r="CE35" s="7" t="e">
        <f>MATCH(CD35,CB:CB,0)</f>
        <v>#N/A</v>
      </c>
      <c r="CG35" s="7" t="e">
        <f t="shared" ca="1" si="5"/>
        <v>#REF!</v>
      </c>
      <c r="CH35" s="7" t="e">
        <f t="shared" ca="1" si="5"/>
        <v>#REF!</v>
      </c>
      <c r="CI35" s="7" t="e">
        <f t="shared" ca="1" si="5"/>
        <v>#REF!</v>
      </c>
      <c r="CK35" s="10"/>
    </row>
    <row r="36" spans="2:89" s="7" customFormat="1" x14ac:dyDescent="0.3">
      <c r="B36" s="3">
        <v>26</v>
      </c>
      <c r="C36" s="9" t="s">
        <v>57</v>
      </c>
      <c r="D36" s="126" t="s">
        <v>108</v>
      </c>
      <c r="E36" s="93">
        <v>0</v>
      </c>
      <c r="F36" s="93">
        <v>1</v>
      </c>
      <c r="G36" s="93">
        <v>0</v>
      </c>
      <c r="H36" s="93">
        <v>0</v>
      </c>
      <c r="I36" s="93">
        <v>1</v>
      </c>
      <c r="J36" s="41">
        <v>52</v>
      </c>
      <c r="K36" s="108">
        <f>SUM(E36:F36:G36:H36:I36:J36)</f>
        <v>54</v>
      </c>
      <c r="L36" s="1"/>
      <c r="M36" s="1">
        <v>26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0"/>
      <c r="BS36" s="7">
        <v>25</v>
      </c>
      <c r="BT36" s="7" t="e">
        <f>#REF!</f>
        <v>#REF!</v>
      </c>
      <c r="BU36" s="7" t="e">
        <f>#REF!</f>
        <v>#REF!</v>
      </c>
      <c r="BV36" s="7" t="e">
        <f>#REF!</f>
        <v>#REF!</v>
      </c>
      <c r="BW36" s="8" t="e">
        <f>ROUND(#REF!,2)</f>
        <v>#REF!</v>
      </c>
      <c r="BY36" s="7" t="e">
        <f t="shared" si="0"/>
        <v>#REF!</v>
      </c>
      <c r="CA36" s="8" t="e">
        <f t="shared" si="2"/>
        <v>#REF!</v>
      </c>
      <c r="CB36" s="7" t="e">
        <f t="shared" si="4"/>
        <v>#REF!</v>
      </c>
      <c r="CD36" s="7">
        <v>25</v>
      </c>
      <c r="CE36" s="7" t="e">
        <f>MATCH(CD36,CB:CB,0)</f>
        <v>#N/A</v>
      </c>
      <c r="CG36" s="7" t="e">
        <f t="shared" ca="1" si="5"/>
        <v>#REF!</v>
      </c>
      <c r="CH36" s="7" t="e">
        <f t="shared" ca="1" si="5"/>
        <v>#REF!</v>
      </c>
      <c r="CI36" s="7" t="e">
        <f t="shared" ca="1" si="5"/>
        <v>#REF!</v>
      </c>
      <c r="CK36" s="10"/>
    </row>
    <row r="37" spans="2:89" s="7" customFormat="1" x14ac:dyDescent="0.3">
      <c r="B37" s="3">
        <v>27</v>
      </c>
      <c r="C37" s="22" t="s">
        <v>27</v>
      </c>
      <c r="D37" s="122" t="s">
        <v>118</v>
      </c>
      <c r="E37" s="99">
        <v>1</v>
      </c>
      <c r="F37" s="99">
        <v>0</v>
      </c>
      <c r="G37" s="93">
        <v>0</v>
      </c>
      <c r="H37" s="93">
        <v>0</v>
      </c>
      <c r="I37" s="93">
        <v>0</v>
      </c>
      <c r="J37" s="41">
        <v>52</v>
      </c>
      <c r="K37" s="108">
        <f>SUM(E37:F37:G37:H37:I37:J37)</f>
        <v>53</v>
      </c>
      <c r="L37" s="1"/>
      <c r="M37" s="1">
        <v>27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0"/>
      <c r="BS37" s="7">
        <v>26</v>
      </c>
      <c r="BT37" s="7" t="e">
        <f>#REF!</f>
        <v>#REF!</v>
      </c>
      <c r="BU37" s="7" t="e">
        <f>#REF!</f>
        <v>#REF!</v>
      </c>
      <c r="BV37" s="7" t="e">
        <f>#REF!</f>
        <v>#REF!</v>
      </c>
      <c r="BW37" s="8" t="e">
        <f>ROUND(#REF!,2)</f>
        <v>#REF!</v>
      </c>
      <c r="BY37" s="7" t="e">
        <f t="shared" si="0"/>
        <v>#REF!</v>
      </c>
      <c r="CA37" s="8" t="e">
        <f t="shared" si="2"/>
        <v>#REF!</v>
      </c>
      <c r="CB37" s="7" t="e">
        <f t="shared" si="4"/>
        <v>#REF!</v>
      </c>
      <c r="CD37" s="7">
        <v>26</v>
      </c>
      <c r="CE37" s="7" t="e">
        <f>MATCH(CD37,CB:CB,0)</f>
        <v>#N/A</v>
      </c>
      <c r="CG37" s="7" t="e">
        <f t="shared" ca="1" si="5"/>
        <v>#REF!</v>
      </c>
      <c r="CH37" s="7" t="e">
        <f t="shared" ca="1" si="5"/>
        <v>#REF!</v>
      </c>
      <c r="CI37" s="7" t="e">
        <f t="shared" ca="1" si="5"/>
        <v>#REF!</v>
      </c>
      <c r="CK37" s="10"/>
    </row>
    <row r="38" spans="2:89" s="7" customFormat="1" x14ac:dyDescent="0.3">
      <c r="B38" s="3">
        <v>28</v>
      </c>
      <c r="C38" s="27" t="s">
        <v>34</v>
      </c>
      <c r="D38" s="122" t="s">
        <v>101</v>
      </c>
      <c r="E38" s="99">
        <v>1</v>
      </c>
      <c r="F38" s="99">
        <v>0</v>
      </c>
      <c r="G38" s="93">
        <v>0</v>
      </c>
      <c r="H38" s="93">
        <v>0</v>
      </c>
      <c r="I38" s="93">
        <v>0</v>
      </c>
      <c r="J38" s="41">
        <v>52</v>
      </c>
      <c r="K38" s="108">
        <f>SUM(E38:F38:G38:H38:I38:J38)</f>
        <v>53</v>
      </c>
      <c r="L38" s="1"/>
      <c r="M38" s="73">
        <v>28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0"/>
      <c r="BS38" s="7">
        <v>27</v>
      </c>
      <c r="BT38" s="7" t="e">
        <f>#REF!</f>
        <v>#REF!</v>
      </c>
      <c r="BU38" s="7" t="e">
        <f>#REF!</f>
        <v>#REF!</v>
      </c>
      <c r="BV38" s="7" t="e">
        <f>#REF!</f>
        <v>#REF!</v>
      </c>
      <c r="BW38" s="8" t="e">
        <f>ROUND(#REF!,2)</f>
        <v>#REF!</v>
      </c>
      <c r="BY38" s="7" t="e">
        <f t="shared" si="0"/>
        <v>#REF!</v>
      </c>
      <c r="CA38" s="8" t="e">
        <f t="shared" si="2"/>
        <v>#REF!</v>
      </c>
      <c r="CB38" s="7" t="e">
        <f t="shared" si="4"/>
        <v>#REF!</v>
      </c>
      <c r="CD38" s="7">
        <v>27</v>
      </c>
      <c r="CE38" s="7" t="e">
        <f>MATCH(CD38,CB:CB,0)</f>
        <v>#N/A</v>
      </c>
      <c r="CG38" s="7" t="e">
        <f t="shared" ca="1" si="5"/>
        <v>#REF!</v>
      </c>
      <c r="CH38" s="7" t="e">
        <f t="shared" ca="1" si="5"/>
        <v>#REF!</v>
      </c>
      <c r="CI38" s="7" t="e">
        <f t="shared" ca="1" si="5"/>
        <v>#REF!</v>
      </c>
      <c r="CK38" s="10"/>
    </row>
    <row r="39" spans="2:89" s="7" customFormat="1" x14ac:dyDescent="0.3">
      <c r="B39" s="3">
        <v>29</v>
      </c>
      <c r="C39" s="20" t="s">
        <v>121</v>
      </c>
      <c r="D39" s="94"/>
      <c r="E39" s="93">
        <v>0</v>
      </c>
      <c r="F39" s="93">
        <v>0</v>
      </c>
      <c r="G39" s="93">
        <v>0</v>
      </c>
      <c r="H39" s="93">
        <v>0</v>
      </c>
      <c r="I39" s="93">
        <v>1</v>
      </c>
      <c r="J39" s="41">
        <v>52</v>
      </c>
      <c r="K39" s="108">
        <f>SUM(E39:F39:G39:H39:I39:J39)</f>
        <v>53</v>
      </c>
      <c r="L39" s="1"/>
      <c r="M39" s="1">
        <v>29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0"/>
      <c r="BS39" s="7">
        <v>28</v>
      </c>
      <c r="BT39" s="7" t="e">
        <f>#REF!</f>
        <v>#REF!</v>
      </c>
      <c r="BU39" s="7" t="e">
        <f>#REF!</f>
        <v>#REF!</v>
      </c>
      <c r="BV39" s="7" t="e">
        <f>#REF!</f>
        <v>#REF!</v>
      </c>
      <c r="BW39" s="8" t="e">
        <f>ROUND(#REF!,2)</f>
        <v>#REF!</v>
      </c>
      <c r="BY39" s="7" t="e">
        <f t="shared" si="0"/>
        <v>#REF!</v>
      </c>
      <c r="CA39" s="8" t="e">
        <f t="shared" si="2"/>
        <v>#REF!</v>
      </c>
      <c r="CB39" s="7" t="e">
        <f t="shared" si="4"/>
        <v>#REF!</v>
      </c>
      <c r="CD39" s="7">
        <v>28</v>
      </c>
      <c r="CE39" s="7" t="e">
        <f>MATCH(CD39,CB:CB,0)</f>
        <v>#N/A</v>
      </c>
      <c r="CG39" s="7" t="e">
        <f t="shared" ca="1" si="5"/>
        <v>#REF!</v>
      </c>
      <c r="CH39" s="7" t="e">
        <f t="shared" ca="1" si="5"/>
        <v>#REF!</v>
      </c>
      <c r="CI39" s="7" t="e">
        <f t="shared" ca="1" si="5"/>
        <v>#REF!</v>
      </c>
      <c r="CK39" s="10"/>
    </row>
    <row r="40" spans="2:89" s="7" customFormat="1" x14ac:dyDescent="0.3">
      <c r="B40" s="3">
        <v>30</v>
      </c>
      <c r="C40" s="96" t="s">
        <v>75</v>
      </c>
      <c r="D40" s="94" t="s">
        <v>118</v>
      </c>
      <c r="E40" s="93">
        <v>0</v>
      </c>
      <c r="F40" s="93">
        <v>0</v>
      </c>
      <c r="G40" s="93">
        <v>1</v>
      </c>
      <c r="H40" s="93">
        <v>52</v>
      </c>
      <c r="I40" s="93">
        <v>0</v>
      </c>
      <c r="J40" s="41">
        <v>0</v>
      </c>
      <c r="K40" s="108">
        <f>SUM(E40:F40:G40:H40:I40:J40)</f>
        <v>53</v>
      </c>
      <c r="L40" s="1"/>
      <c r="M40" s="1">
        <v>30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0"/>
      <c r="BS40" s="7">
        <v>29</v>
      </c>
      <c r="BT40" s="7" t="e">
        <f>#REF!</f>
        <v>#REF!</v>
      </c>
      <c r="BU40" s="7" t="e">
        <f>#REF!</f>
        <v>#REF!</v>
      </c>
      <c r="BV40" s="7" t="e">
        <f>#REF!</f>
        <v>#REF!</v>
      </c>
      <c r="BW40" s="8" t="e">
        <f>ROUND(#REF!,2)</f>
        <v>#REF!</v>
      </c>
      <c r="BY40" s="7" t="e">
        <f t="shared" si="0"/>
        <v>#REF!</v>
      </c>
      <c r="CA40" s="8" t="e">
        <f t="shared" si="2"/>
        <v>#REF!</v>
      </c>
      <c r="CB40" s="7" t="e">
        <f t="shared" si="4"/>
        <v>#REF!</v>
      </c>
      <c r="CD40" s="7">
        <v>29</v>
      </c>
      <c r="CE40" s="7" t="e">
        <f>MATCH(CD40,CB:CB,0)</f>
        <v>#N/A</v>
      </c>
      <c r="CG40" s="7" t="e">
        <f t="shared" ca="1" si="5"/>
        <v>#REF!</v>
      </c>
      <c r="CH40" s="7" t="e">
        <f t="shared" ca="1" si="5"/>
        <v>#REF!</v>
      </c>
      <c r="CI40" s="7" t="e">
        <f t="shared" ca="1" si="5"/>
        <v>#REF!</v>
      </c>
      <c r="CK40" s="10"/>
    </row>
    <row r="41" spans="2:89" s="7" customFormat="1" x14ac:dyDescent="0.3">
      <c r="B41" s="3">
        <v>31</v>
      </c>
      <c r="C41" s="9" t="s">
        <v>37</v>
      </c>
      <c r="D41" s="123" t="s">
        <v>108</v>
      </c>
      <c r="E41" s="93">
        <v>0</v>
      </c>
      <c r="F41" s="93">
        <v>52</v>
      </c>
      <c r="G41" s="93">
        <v>0</v>
      </c>
      <c r="H41" s="93">
        <v>0</v>
      </c>
      <c r="I41" s="93">
        <v>1</v>
      </c>
      <c r="J41" s="41">
        <v>0</v>
      </c>
      <c r="K41" s="108">
        <f>SUM(E41:F41:G41:H41:I41:J41)</f>
        <v>53</v>
      </c>
      <c r="L41" s="1"/>
      <c r="M41" s="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0"/>
      <c r="BS41" s="7">
        <v>30</v>
      </c>
      <c r="BT41" s="7" t="e">
        <f>#REF!</f>
        <v>#REF!</v>
      </c>
      <c r="BU41" s="7" t="e">
        <f>#REF!</f>
        <v>#REF!</v>
      </c>
      <c r="BV41" s="7" t="e">
        <f>#REF!</f>
        <v>#REF!</v>
      </c>
      <c r="BW41" s="8" t="e">
        <f>ROUND(#REF!,2)</f>
        <v>#REF!</v>
      </c>
      <c r="BY41" s="7" t="e">
        <f t="shared" si="0"/>
        <v>#REF!</v>
      </c>
      <c r="CA41" s="8" t="e">
        <f t="shared" si="2"/>
        <v>#REF!</v>
      </c>
      <c r="CB41" s="7" t="e">
        <f t="shared" si="4"/>
        <v>#REF!</v>
      </c>
      <c r="CD41" s="7">
        <v>30</v>
      </c>
      <c r="CE41" s="7" t="e">
        <f>MATCH(CD41,CB:CB,0)</f>
        <v>#N/A</v>
      </c>
      <c r="CG41" s="7" t="e">
        <f t="shared" ca="1" si="5"/>
        <v>#REF!</v>
      </c>
      <c r="CH41" s="7" t="e">
        <f t="shared" ca="1" si="5"/>
        <v>#REF!</v>
      </c>
      <c r="CI41" s="7" t="e">
        <f t="shared" ca="1" si="5"/>
        <v>#REF!</v>
      </c>
      <c r="CK41" s="10"/>
    </row>
    <row r="42" spans="2:89" s="7" customFormat="1" x14ac:dyDescent="0.3">
      <c r="B42" s="3">
        <v>32</v>
      </c>
      <c r="C42" s="9" t="s">
        <v>33</v>
      </c>
      <c r="D42" s="123" t="s">
        <v>101</v>
      </c>
      <c r="E42" s="99">
        <v>1</v>
      </c>
      <c r="F42" s="99">
        <v>0</v>
      </c>
      <c r="G42" s="93">
        <v>0</v>
      </c>
      <c r="H42" s="93">
        <v>0</v>
      </c>
      <c r="I42" s="93">
        <v>52</v>
      </c>
      <c r="J42" s="41">
        <v>0</v>
      </c>
      <c r="K42" s="108">
        <f>SUM(E42:F42:G42:H42:I42:J42)</f>
        <v>53</v>
      </c>
      <c r="L42" s="1"/>
      <c r="M42" s="1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0"/>
      <c r="BS42" s="7">
        <v>31</v>
      </c>
      <c r="BT42" s="7" t="e">
        <f>#REF!</f>
        <v>#REF!</v>
      </c>
      <c r="BU42" s="7" t="e">
        <f>#REF!</f>
        <v>#REF!</v>
      </c>
      <c r="BV42" s="7" t="e">
        <f>#REF!</f>
        <v>#REF!</v>
      </c>
      <c r="BW42" s="8" t="e">
        <f>ROUND(#REF!,2)</f>
        <v>#REF!</v>
      </c>
      <c r="BY42" s="7" t="e">
        <f t="shared" si="0"/>
        <v>#REF!</v>
      </c>
      <c r="CA42" s="8" t="e">
        <f t="shared" si="2"/>
        <v>#REF!</v>
      </c>
      <c r="CB42" s="7" t="e">
        <f t="shared" si="4"/>
        <v>#REF!</v>
      </c>
      <c r="CD42" s="7">
        <v>31</v>
      </c>
      <c r="CE42" s="7" t="e">
        <f>MATCH(CD42,CB:CB,0)</f>
        <v>#N/A</v>
      </c>
      <c r="CG42" s="7" t="e">
        <f t="shared" ca="1" si="5"/>
        <v>#REF!</v>
      </c>
      <c r="CH42" s="7" t="e">
        <f t="shared" ca="1" si="5"/>
        <v>#REF!</v>
      </c>
      <c r="CI42" s="7" t="e">
        <f t="shared" ca="1" si="5"/>
        <v>#REF!</v>
      </c>
      <c r="CK42" s="10"/>
    </row>
    <row r="43" spans="2:89" s="7" customFormat="1" x14ac:dyDescent="0.3">
      <c r="B43" s="3">
        <v>33</v>
      </c>
      <c r="C43" s="60" t="s">
        <v>137</v>
      </c>
      <c r="D43" s="94" t="s">
        <v>138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145">
        <v>52</v>
      </c>
      <c r="K43" s="108">
        <f>SUM(E43:F43:G43:H43:I43:J43)</f>
        <v>52</v>
      </c>
      <c r="L43" s="1"/>
      <c r="M43" s="1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0"/>
      <c r="BS43" s="7">
        <v>32</v>
      </c>
      <c r="BT43" s="7" t="e">
        <f>#REF!</f>
        <v>#REF!</v>
      </c>
      <c r="BU43" s="7" t="e">
        <f>#REF!</f>
        <v>#REF!</v>
      </c>
      <c r="BV43" s="7" t="e">
        <f>#REF!</f>
        <v>#REF!</v>
      </c>
      <c r="BW43" s="8" t="e">
        <f>ROUND(#REF!,2)</f>
        <v>#REF!</v>
      </c>
      <c r="BY43" s="7" t="e">
        <f t="shared" si="0"/>
        <v>#REF!</v>
      </c>
      <c r="CA43" s="8" t="e">
        <f t="shared" si="2"/>
        <v>#REF!</v>
      </c>
      <c r="CB43" s="7" t="e">
        <f t="shared" si="4"/>
        <v>#REF!</v>
      </c>
      <c r="CD43" s="7">
        <v>32</v>
      </c>
      <c r="CE43" s="7" t="e">
        <f>MATCH(CD43,CB:CB,0)</f>
        <v>#N/A</v>
      </c>
      <c r="CG43" s="7" t="e">
        <f t="shared" ca="1" si="5"/>
        <v>#REF!</v>
      </c>
      <c r="CH43" s="7" t="e">
        <f t="shared" ca="1" si="5"/>
        <v>#REF!</v>
      </c>
      <c r="CI43" s="7" t="e">
        <f t="shared" ca="1" si="5"/>
        <v>#REF!</v>
      </c>
      <c r="CK43" s="10"/>
    </row>
    <row r="44" spans="2:89" s="7" customFormat="1" x14ac:dyDescent="0.3">
      <c r="B44" s="3">
        <v>34</v>
      </c>
      <c r="C44" s="9" t="s">
        <v>86</v>
      </c>
      <c r="D44" s="94" t="s">
        <v>118</v>
      </c>
      <c r="E44" s="93">
        <v>0</v>
      </c>
      <c r="F44" s="93">
        <v>0</v>
      </c>
      <c r="G44" s="93">
        <v>0</v>
      </c>
      <c r="H44" s="93">
        <v>52</v>
      </c>
      <c r="I44" s="93">
        <v>0</v>
      </c>
      <c r="J44" s="41">
        <v>0</v>
      </c>
      <c r="K44" s="108">
        <f>SUM(E44:F44:G44:H44:I44:J44)</f>
        <v>52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0"/>
      <c r="BS44" s="7">
        <v>33</v>
      </c>
      <c r="BT44" s="7" t="e">
        <f>#REF!</f>
        <v>#REF!</v>
      </c>
      <c r="BU44" s="7" t="e">
        <f>#REF!</f>
        <v>#REF!</v>
      </c>
      <c r="BV44" s="7" t="e">
        <f>#REF!</f>
        <v>#REF!</v>
      </c>
      <c r="BW44" s="8" t="e">
        <f>ROUND(#REF!,2)</f>
        <v>#REF!</v>
      </c>
      <c r="BY44" s="7" t="e">
        <f t="shared" si="0"/>
        <v>#REF!</v>
      </c>
      <c r="CA44" s="8" t="e">
        <f t="shared" si="2"/>
        <v>#REF!</v>
      </c>
      <c r="CB44" s="7" t="e">
        <f t="shared" si="4"/>
        <v>#REF!</v>
      </c>
      <c r="CD44" s="7">
        <v>33</v>
      </c>
      <c r="CE44" s="7" t="e">
        <f>MATCH(CD44,CB:CB,0)</f>
        <v>#N/A</v>
      </c>
      <c r="CG44" s="7" t="e">
        <f t="shared" ca="1" si="5"/>
        <v>#REF!</v>
      </c>
      <c r="CH44" s="7" t="e">
        <f t="shared" ca="1" si="5"/>
        <v>#REF!</v>
      </c>
      <c r="CI44" s="7" t="e">
        <f t="shared" ca="1" si="5"/>
        <v>#REF!</v>
      </c>
      <c r="CK44" s="10"/>
    </row>
    <row r="45" spans="2:89" s="7" customFormat="1" x14ac:dyDescent="0.3">
      <c r="B45" s="3">
        <v>35</v>
      </c>
      <c r="C45" s="9" t="s">
        <v>87</v>
      </c>
      <c r="D45" s="94" t="s">
        <v>100</v>
      </c>
      <c r="E45" s="93">
        <v>0</v>
      </c>
      <c r="F45" s="93">
        <v>0</v>
      </c>
      <c r="G45" s="93">
        <v>0</v>
      </c>
      <c r="H45" s="93">
        <v>52</v>
      </c>
      <c r="I45" s="93">
        <v>0</v>
      </c>
      <c r="J45" s="41">
        <v>0</v>
      </c>
      <c r="K45" s="108">
        <f>SUM(E45:F45:G45:H45:I45:J45)</f>
        <v>52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0"/>
      <c r="BS45" s="7">
        <v>34</v>
      </c>
      <c r="BT45" s="7" t="e">
        <f>#REF!</f>
        <v>#REF!</v>
      </c>
      <c r="BU45" s="7" t="e">
        <f>#REF!</f>
        <v>#REF!</v>
      </c>
      <c r="BV45" s="7" t="e">
        <f>#REF!</f>
        <v>#REF!</v>
      </c>
      <c r="BW45" s="8" t="e">
        <f>ROUND(#REF!,2)</f>
        <v>#REF!</v>
      </c>
      <c r="BY45" s="7" t="e">
        <f t="shared" si="0"/>
        <v>#REF!</v>
      </c>
      <c r="CA45" s="8" t="e">
        <f t="shared" si="2"/>
        <v>#REF!</v>
      </c>
      <c r="CB45" s="7" t="e">
        <f t="shared" si="4"/>
        <v>#REF!</v>
      </c>
      <c r="CD45" s="7">
        <v>34</v>
      </c>
      <c r="CE45" s="7" t="e">
        <f>MATCH(CD45,CB:CB,0)</f>
        <v>#N/A</v>
      </c>
      <c r="CG45" s="7" t="e">
        <f t="shared" ca="1" si="5"/>
        <v>#REF!</v>
      </c>
      <c r="CH45" s="7" t="e">
        <f t="shared" ca="1" si="5"/>
        <v>#REF!</v>
      </c>
      <c r="CI45" s="7" t="e">
        <f t="shared" ca="1" si="5"/>
        <v>#REF!</v>
      </c>
      <c r="CK45" s="10"/>
    </row>
    <row r="46" spans="2:89" s="7" customFormat="1" x14ac:dyDescent="0.3">
      <c r="B46" s="3">
        <v>36</v>
      </c>
      <c r="C46" s="9" t="s">
        <v>17</v>
      </c>
      <c r="D46" s="123" t="s">
        <v>102</v>
      </c>
      <c r="E46" s="93">
        <v>52</v>
      </c>
      <c r="F46" s="93">
        <v>0</v>
      </c>
      <c r="G46" s="93">
        <v>0</v>
      </c>
      <c r="H46" s="93">
        <v>0</v>
      </c>
      <c r="I46" s="93">
        <v>0</v>
      </c>
      <c r="J46" s="41">
        <v>0</v>
      </c>
      <c r="K46" s="108">
        <f>SUM(E46:F46:G46:H46:I46:J46)</f>
        <v>52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0"/>
      <c r="BS46" s="7">
        <v>34</v>
      </c>
      <c r="BT46" s="7" t="e">
        <f>#REF!</f>
        <v>#REF!</v>
      </c>
      <c r="BU46" s="7" t="e">
        <f>#REF!</f>
        <v>#REF!</v>
      </c>
      <c r="BV46" s="7" t="e">
        <f>#REF!</f>
        <v>#REF!</v>
      </c>
      <c r="BW46" s="8" t="e">
        <f>ROUND(#REF!,2)</f>
        <v>#REF!</v>
      </c>
      <c r="BY46" s="7" t="e">
        <f t="shared" ref="BY46:BY50" si="6">RANK(BW46,$BW$11:$BW$45,0)</f>
        <v>#REF!</v>
      </c>
      <c r="CA46" s="8" t="e">
        <f t="shared" ref="CA46:CA50" si="7">BW46*1000000-BV46</f>
        <v>#REF!</v>
      </c>
      <c r="CB46" s="7" t="e">
        <f t="shared" ref="CB46:CB50" si="8">RANK(CA46,$CA$11:$CA$45)</f>
        <v>#REF!</v>
      </c>
      <c r="CD46" s="7">
        <v>34</v>
      </c>
      <c r="CE46" s="7" t="e">
        <f>MATCH(CD46,CB:CB,0)</f>
        <v>#N/A</v>
      </c>
      <c r="CG46" s="7" t="e">
        <f t="shared" ref="CG46:CG50" ca="1" si="9">IF(BT46&lt;&gt;0,INDIRECT(CG$9&amp;$CE46),"")</f>
        <v>#REF!</v>
      </c>
      <c r="CH46" s="7" t="e">
        <f t="shared" ref="CH46:CH50" ca="1" si="10">IF(BU46&lt;&gt;0,INDIRECT(CH$9&amp;$CE46),"")</f>
        <v>#REF!</v>
      </c>
      <c r="CI46" s="7" t="e">
        <f t="shared" ref="CI46:CI50" ca="1" si="11">IF(BV46&lt;&gt;0,INDIRECT(CI$9&amp;$CE46),"")</f>
        <v>#REF!</v>
      </c>
      <c r="CK46" s="10"/>
    </row>
    <row r="47" spans="2:89" s="7" customFormat="1" x14ac:dyDescent="0.3">
      <c r="B47" s="3">
        <v>37</v>
      </c>
      <c r="C47" s="9" t="s">
        <v>22</v>
      </c>
      <c r="D47" s="127" t="s">
        <v>110</v>
      </c>
      <c r="E47" s="93">
        <v>52</v>
      </c>
      <c r="F47" s="93">
        <v>0</v>
      </c>
      <c r="G47" s="93">
        <v>0</v>
      </c>
      <c r="H47" s="93">
        <v>0</v>
      </c>
      <c r="I47" s="93">
        <v>0</v>
      </c>
      <c r="J47" s="41">
        <v>0</v>
      </c>
      <c r="K47" s="108">
        <f>SUM(E47:F47:G47:H47:I47:J47)</f>
        <v>52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0"/>
      <c r="BS47" s="7">
        <v>34</v>
      </c>
      <c r="BT47" s="7" t="e">
        <f>#REF!</f>
        <v>#REF!</v>
      </c>
      <c r="BU47" s="7" t="e">
        <f>#REF!</f>
        <v>#REF!</v>
      </c>
      <c r="BV47" s="7" t="e">
        <f>#REF!</f>
        <v>#REF!</v>
      </c>
      <c r="BW47" s="8" t="e">
        <f>ROUND(#REF!,2)</f>
        <v>#REF!</v>
      </c>
      <c r="BY47" s="7" t="e">
        <f t="shared" si="6"/>
        <v>#REF!</v>
      </c>
      <c r="CA47" s="8" t="e">
        <f t="shared" si="7"/>
        <v>#REF!</v>
      </c>
      <c r="CB47" s="7" t="e">
        <f t="shared" si="8"/>
        <v>#REF!</v>
      </c>
      <c r="CD47" s="7">
        <v>34</v>
      </c>
      <c r="CE47" s="7" t="e">
        <f>MATCH(CD47,CB:CB,0)</f>
        <v>#N/A</v>
      </c>
      <c r="CG47" s="7" t="e">
        <f t="shared" ca="1" si="9"/>
        <v>#REF!</v>
      </c>
      <c r="CH47" s="7" t="e">
        <f t="shared" ca="1" si="10"/>
        <v>#REF!</v>
      </c>
      <c r="CI47" s="7" t="e">
        <f t="shared" ca="1" si="11"/>
        <v>#REF!</v>
      </c>
      <c r="CK47" s="10"/>
    </row>
    <row r="48" spans="2:89" s="7" customFormat="1" x14ac:dyDescent="0.3">
      <c r="B48" s="3">
        <v>38</v>
      </c>
      <c r="C48" s="9" t="s">
        <v>36</v>
      </c>
      <c r="D48" s="123" t="s">
        <v>108</v>
      </c>
      <c r="E48" s="93">
        <v>1</v>
      </c>
      <c r="F48" s="93">
        <v>1</v>
      </c>
      <c r="G48" s="93">
        <v>0</v>
      </c>
      <c r="H48" s="93">
        <v>0</v>
      </c>
      <c r="I48" s="93">
        <v>1</v>
      </c>
      <c r="J48" s="41">
        <v>1</v>
      </c>
      <c r="K48" s="108">
        <f>SUM(E48:F48:G48:H48:I48:J48)</f>
        <v>4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0"/>
      <c r="BS48" s="7">
        <v>34</v>
      </c>
      <c r="BT48" s="7" t="e">
        <f>#REF!</f>
        <v>#REF!</v>
      </c>
      <c r="BU48" s="7" t="e">
        <f>#REF!</f>
        <v>#REF!</v>
      </c>
      <c r="BV48" s="7" t="e">
        <f>#REF!</f>
        <v>#REF!</v>
      </c>
      <c r="BW48" s="8" t="e">
        <f>ROUND(#REF!,2)</f>
        <v>#REF!</v>
      </c>
      <c r="BY48" s="7" t="e">
        <f t="shared" si="6"/>
        <v>#REF!</v>
      </c>
      <c r="CA48" s="8" t="e">
        <f t="shared" si="7"/>
        <v>#REF!</v>
      </c>
      <c r="CB48" s="7" t="e">
        <f t="shared" si="8"/>
        <v>#REF!</v>
      </c>
      <c r="CD48" s="7">
        <v>34</v>
      </c>
      <c r="CE48" s="7" t="e">
        <f>MATCH(CD48,CB:CB,0)</f>
        <v>#N/A</v>
      </c>
      <c r="CG48" s="7" t="e">
        <f t="shared" ca="1" si="9"/>
        <v>#REF!</v>
      </c>
      <c r="CH48" s="7" t="e">
        <f t="shared" ca="1" si="10"/>
        <v>#REF!</v>
      </c>
      <c r="CI48" s="7" t="e">
        <f t="shared" ca="1" si="11"/>
        <v>#REF!</v>
      </c>
      <c r="CK48" s="10"/>
    </row>
    <row r="49" spans="2:89" s="7" customFormat="1" x14ac:dyDescent="0.3">
      <c r="B49" s="3">
        <v>39</v>
      </c>
      <c r="C49" s="9" t="s">
        <v>38</v>
      </c>
      <c r="D49" s="128" t="s">
        <v>104</v>
      </c>
      <c r="E49" s="93">
        <v>1</v>
      </c>
      <c r="F49" s="93">
        <v>1</v>
      </c>
      <c r="G49" s="93">
        <v>0</v>
      </c>
      <c r="H49" s="93">
        <v>0</v>
      </c>
      <c r="I49" s="93">
        <v>1</v>
      </c>
      <c r="J49" s="41">
        <v>1</v>
      </c>
      <c r="K49" s="108">
        <f>SUM(E49:F49:G49:H49:I49:J49)</f>
        <v>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0"/>
      <c r="BS49" s="7">
        <v>34</v>
      </c>
      <c r="BT49" s="7" t="e">
        <f>#REF!</f>
        <v>#REF!</v>
      </c>
      <c r="BU49" s="7" t="e">
        <f>#REF!</f>
        <v>#REF!</v>
      </c>
      <c r="BV49" s="7" t="e">
        <f>#REF!</f>
        <v>#REF!</v>
      </c>
      <c r="BW49" s="8" t="e">
        <f>ROUND(#REF!,2)</f>
        <v>#REF!</v>
      </c>
      <c r="BY49" s="7" t="e">
        <f t="shared" si="6"/>
        <v>#REF!</v>
      </c>
      <c r="CA49" s="8" t="e">
        <f t="shared" si="7"/>
        <v>#REF!</v>
      </c>
      <c r="CB49" s="7" t="e">
        <f t="shared" si="8"/>
        <v>#REF!</v>
      </c>
      <c r="CD49" s="7">
        <v>34</v>
      </c>
      <c r="CE49" s="7" t="e">
        <f>MATCH(CD49,CB:CB,0)</f>
        <v>#N/A</v>
      </c>
      <c r="CG49" s="7" t="e">
        <f t="shared" ca="1" si="9"/>
        <v>#REF!</v>
      </c>
      <c r="CH49" s="7" t="e">
        <f t="shared" ca="1" si="10"/>
        <v>#REF!</v>
      </c>
      <c r="CI49" s="7" t="e">
        <f t="shared" ca="1" si="11"/>
        <v>#REF!</v>
      </c>
      <c r="CK49" s="10"/>
    </row>
    <row r="50" spans="2:89" s="7" customFormat="1" x14ac:dyDescent="0.3">
      <c r="B50" s="3">
        <v>40</v>
      </c>
      <c r="C50" s="9" t="s">
        <v>53</v>
      </c>
      <c r="D50" s="94" t="s">
        <v>106</v>
      </c>
      <c r="E50" s="93">
        <v>0</v>
      </c>
      <c r="F50" s="93">
        <v>0</v>
      </c>
      <c r="G50" s="93">
        <v>1</v>
      </c>
      <c r="H50" s="93">
        <v>1</v>
      </c>
      <c r="I50" s="93">
        <v>0</v>
      </c>
      <c r="J50" s="41">
        <v>1</v>
      </c>
      <c r="K50" s="108">
        <f>SUM(E50:F50:G50:H50:I50:J50)</f>
        <v>3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0"/>
      <c r="BS50" s="7">
        <v>34</v>
      </c>
      <c r="BT50" s="7" t="e">
        <f>#REF!</f>
        <v>#REF!</v>
      </c>
      <c r="BU50" s="7" t="e">
        <f>#REF!</f>
        <v>#REF!</v>
      </c>
      <c r="BV50" s="7" t="e">
        <f>#REF!</f>
        <v>#REF!</v>
      </c>
      <c r="BW50" s="8" t="e">
        <f>ROUND(#REF!,2)</f>
        <v>#REF!</v>
      </c>
      <c r="BY50" s="7" t="e">
        <f t="shared" si="6"/>
        <v>#REF!</v>
      </c>
      <c r="CA50" s="8" t="e">
        <f t="shared" si="7"/>
        <v>#REF!</v>
      </c>
      <c r="CB50" s="7" t="e">
        <f t="shared" si="8"/>
        <v>#REF!</v>
      </c>
      <c r="CD50" s="7">
        <v>34</v>
      </c>
      <c r="CE50" s="7" t="e">
        <f>MATCH(CD50,CB:CB,0)</f>
        <v>#N/A</v>
      </c>
      <c r="CG50" s="7" t="e">
        <f t="shared" ca="1" si="9"/>
        <v>#REF!</v>
      </c>
      <c r="CH50" s="7" t="e">
        <f t="shared" ca="1" si="10"/>
        <v>#REF!</v>
      </c>
      <c r="CI50" s="7" t="e">
        <f t="shared" ca="1" si="11"/>
        <v>#REF!</v>
      </c>
      <c r="CK50" s="10"/>
    </row>
    <row r="51" spans="2:89" s="7" customFormat="1" x14ac:dyDescent="0.3">
      <c r="B51" s="3">
        <v>41</v>
      </c>
      <c r="C51" s="9" t="s">
        <v>139</v>
      </c>
      <c r="D51" s="122"/>
      <c r="E51" s="93">
        <v>0</v>
      </c>
      <c r="F51" s="93">
        <v>1</v>
      </c>
      <c r="G51" s="93">
        <v>0</v>
      </c>
      <c r="H51" s="93">
        <v>0</v>
      </c>
      <c r="I51" s="93">
        <v>1</v>
      </c>
      <c r="J51" s="41">
        <v>1</v>
      </c>
      <c r="K51" s="108">
        <f>SUM(E51:F51:G51:H51:I51:J51)</f>
        <v>3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0"/>
      <c r="BS51" s="7">
        <v>34</v>
      </c>
      <c r="BT51" s="7" t="e">
        <f>#REF!</f>
        <v>#REF!</v>
      </c>
      <c r="BU51" s="7" t="e">
        <f>#REF!</f>
        <v>#REF!</v>
      </c>
      <c r="BV51" s="7" t="e">
        <f>#REF!</f>
        <v>#REF!</v>
      </c>
      <c r="BW51" s="8" t="e">
        <f>ROUND(#REF!,2)</f>
        <v>#REF!</v>
      </c>
      <c r="BY51" s="7" t="e">
        <f t="shared" ref="BY51:BY54" si="12">RANK(BW51,$BW$11:$BW$45,0)</f>
        <v>#REF!</v>
      </c>
      <c r="CA51" s="8" t="e">
        <f t="shared" ref="CA51:CA54" si="13">BW51*1000000-BV51</f>
        <v>#REF!</v>
      </c>
      <c r="CB51" s="7" t="e">
        <f t="shared" ref="CB51:CB54" si="14">RANK(CA51,$CA$11:$CA$45)</f>
        <v>#REF!</v>
      </c>
      <c r="CD51" s="7">
        <v>34</v>
      </c>
      <c r="CE51" s="7" t="e">
        <f>MATCH(CD51,CB:CB,0)</f>
        <v>#N/A</v>
      </c>
      <c r="CG51" s="7" t="e">
        <f t="shared" ref="CG51:CG54" ca="1" si="15">IF(BT51&lt;&gt;0,INDIRECT(CG$9&amp;$CE51),"")</f>
        <v>#REF!</v>
      </c>
      <c r="CH51" s="7" t="e">
        <f t="shared" ref="CH51:CH54" ca="1" si="16">IF(BU51&lt;&gt;0,INDIRECT(CH$9&amp;$CE51),"")</f>
        <v>#REF!</v>
      </c>
      <c r="CI51" s="7" t="e">
        <f t="shared" ref="CI51:CI54" ca="1" si="17">IF(BV51&lt;&gt;0,INDIRECT(CI$9&amp;$CE51),"")</f>
        <v>#REF!</v>
      </c>
      <c r="CK51" s="10"/>
    </row>
    <row r="52" spans="2:89" s="7" customFormat="1" x14ac:dyDescent="0.3">
      <c r="B52" s="3">
        <v>42</v>
      </c>
      <c r="C52" s="69" t="s">
        <v>74</v>
      </c>
      <c r="D52" s="94" t="s">
        <v>118</v>
      </c>
      <c r="E52" s="93">
        <v>0</v>
      </c>
      <c r="F52" s="93">
        <v>0</v>
      </c>
      <c r="G52" s="93">
        <v>1</v>
      </c>
      <c r="H52" s="93">
        <v>0</v>
      </c>
      <c r="I52" s="93">
        <v>0</v>
      </c>
      <c r="J52" s="41">
        <v>1</v>
      </c>
      <c r="K52" s="108">
        <f>SUM(E52:F52:G52:H52:I52:J52)</f>
        <v>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0"/>
      <c r="BS52" s="7">
        <v>34</v>
      </c>
      <c r="BT52" s="7" t="e">
        <f>#REF!</f>
        <v>#REF!</v>
      </c>
      <c r="BU52" s="7" t="e">
        <f>#REF!</f>
        <v>#REF!</v>
      </c>
      <c r="BV52" s="7" t="e">
        <f>#REF!</f>
        <v>#REF!</v>
      </c>
      <c r="BW52" s="8" t="e">
        <f>ROUND(#REF!,2)</f>
        <v>#REF!</v>
      </c>
      <c r="BY52" s="7" t="e">
        <f t="shared" si="12"/>
        <v>#REF!</v>
      </c>
      <c r="CA52" s="8" t="e">
        <f t="shared" si="13"/>
        <v>#REF!</v>
      </c>
      <c r="CB52" s="7" t="e">
        <f t="shared" si="14"/>
        <v>#REF!</v>
      </c>
      <c r="CD52" s="7">
        <v>34</v>
      </c>
      <c r="CE52" s="7" t="e">
        <f>MATCH(CD52,CB:CB,0)</f>
        <v>#N/A</v>
      </c>
      <c r="CG52" s="7" t="e">
        <f t="shared" ca="1" si="15"/>
        <v>#REF!</v>
      </c>
      <c r="CH52" s="7" t="e">
        <f t="shared" ca="1" si="16"/>
        <v>#REF!</v>
      </c>
      <c r="CI52" s="7" t="e">
        <f t="shared" ca="1" si="17"/>
        <v>#REF!</v>
      </c>
      <c r="CK52" s="10"/>
    </row>
    <row r="53" spans="2:89" s="7" customFormat="1" x14ac:dyDescent="0.3">
      <c r="B53" s="3">
        <v>43</v>
      </c>
      <c r="C53" s="9" t="s">
        <v>78</v>
      </c>
      <c r="D53" s="122"/>
      <c r="E53" s="93">
        <v>0</v>
      </c>
      <c r="F53" s="93">
        <v>1</v>
      </c>
      <c r="G53" s="93">
        <v>0</v>
      </c>
      <c r="H53" s="93">
        <v>0</v>
      </c>
      <c r="I53" s="93">
        <v>0</v>
      </c>
      <c r="J53" s="41">
        <v>1</v>
      </c>
      <c r="K53" s="108">
        <f>SUM(E53:F53:G53:H53:I53:J53)</f>
        <v>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0"/>
      <c r="BS53" s="7">
        <v>34</v>
      </c>
      <c r="BT53" s="7" t="e">
        <f>#REF!</f>
        <v>#REF!</v>
      </c>
      <c r="BU53" s="7" t="e">
        <f>#REF!</f>
        <v>#REF!</v>
      </c>
      <c r="BV53" s="7" t="e">
        <f>#REF!</f>
        <v>#REF!</v>
      </c>
      <c r="BW53" s="8" t="e">
        <f>ROUND(#REF!,2)</f>
        <v>#REF!</v>
      </c>
      <c r="BY53" s="7" t="e">
        <f t="shared" si="12"/>
        <v>#REF!</v>
      </c>
      <c r="CA53" s="8" t="e">
        <f t="shared" si="13"/>
        <v>#REF!</v>
      </c>
      <c r="CB53" s="7" t="e">
        <f t="shared" si="14"/>
        <v>#REF!</v>
      </c>
      <c r="CD53" s="7">
        <v>34</v>
      </c>
      <c r="CE53" s="7" t="e">
        <f>MATCH(CD53,CB:CB,0)</f>
        <v>#N/A</v>
      </c>
      <c r="CG53" s="7" t="e">
        <f t="shared" ca="1" si="15"/>
        <v>#REF!</v>
      </c>
      <c r="CH53" s="7" t="e">
        <f t="shared" ca="1" si="16"/>
        <v>#REF!</v>
      </c>
      <c r="CI53" s="7" t="e">
        <f t="shared" ca="1" si="17"/>
        <v>#REF!</v>
      </c>
      <c r="CK53" s="10"/>
    </row>
    <row r="54" spans="2:89" s="7" customFormat="1" x14ac:dyDescent="0.3">
      <c r="B54" s="3">
        <v>44</v>
      </c>
      <c r="C54" s="9" t="s">
        <v>30</v>
      </c>
      <c r="D54" s="122" t="s">
        <v>118</v>
      </c>
      <c r="E54" s="99">
        <v>1</v>
      </c>
      <c r="F54" s="99">
        <v>0</v>
      </c>
      <c r="G54" s="93">
        <v>0</v>
      </c>
      <c r="H54" s="93">
        <v>0</v>
      </c>
      <c r="I54" s="93">
        <v>0</v>
      </c>
      <c r="J54" s="41">
        <v>1</v>
      </c>
      <c r="K54" s="108">
        <f>SUM(E54:F54:G54:H54:I54:J54)</f>
        <v>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0"/>
      <c r="BS54" s="7">
        <v>34</v>
      </c>
      <c r="BT54" s="7" t="e">
        <f>#REF!</f>
        <v>#REF!</v>
      </c>
      <c r="BU54" s="7" t="e">
        <f>#REF!</f>
        <v>#REF!</v>
      </c>
      <c r="BV54" s="7" t="e">
        <f>#REF!</f>
        <v>#REF!</v>
      </c>
      <c r="BW54" s="8" t="e">
        <f>ROUND(#REF!,2)</f>
        <v>#REF!</v>
      </c>
      <c r="BY54" s="7" t="e">
        <f t="shared" si="12"/>
        <v>#REF!</v>
      </c>
      <c r="CA54" s="8" t="e">
        <f t="shared" si="13"/>
        <v>#REF!</v>
      </c>
      <c r="CB54" s="7" t="e">
        <f t="shared" si="14"/>
        <v>#REF!</v>
      </c>
      <c r="CD54" s="7">
        <v>34</v>
      </c>
      <c r="CE54" s="7" t="e">
        <f>MATCH(CD54,CB:CB,0)</f>
        <v>#N/A</v>
      </c>
      <c r="CG54" s="7" t="e">
        <f t="shared" ca="1" si="15"/>
        <v>#REF!</v>
      </c>
      <c r="CH54" s="7" t="e">
        <f t="shared" ca="1" si="16"/>
        <v>#REF!</v>
      </c>
      <c r="CI54" s="7" t="e">
        <f t="shared" ca="1" si="17"/>
        <v>#REF!</v>
      </c>
      <c r="CK54" s="10"/>
    </row>
    <row r="55" spans="2:89" s="7" customFormat="1" x14ac:dyDescent="0.3">
      <c r="B55" s="3">
        <v>45</v>
      </c>
      <c r="C55" s="69" t="s">
        <v>123</v>
      </c>
      <c r="D55" s="94"/>
      <c r="E55" s="93">
        <v>0</v>
      </c>
      <c r="F55" s="93">
        <v>0</v>
      </c>
      <c r="G55" s="93">
        <v>0</v>
      </c>
      <c r="H55" s="93">
        <v>0</v>
      </c>
      <c r="I55" s="93">
        <v>1</v>
      </c>
      <c r="J55" s="41">
        <v>1</v>
      </c>
      <c r="K55" s="108">
        <f>SUM(E55:F55:G55:H55:I55:J55)</f>
        <v>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0"/>
      <c r="BS55" s="7">
        <v>34</v>
      </c>
      <c r="BT55" s="7" t="e">
        <f>#REF!</f>
        <v>#REF!</v>
      </c>
      <c r="BU55" s="7" t="e">
        <f>#REF!</f>
        <v>#REF!</v>
      </c>
      <c r="BV55" s="7" t="e">
        <f>#REF!</f>
        <v>#REF!</v>
      </c>
      <c r="BW55" s="8" t="e">
        <f>ROUND(#REF!,2)</f>
        <v>#REF!</v>
      </c>
      <c r="BY55" s="7" t="e">
        <f t="shared" ref="BY55:BY56" si="18">RANK(BW55,$BW$11:$BW$45,0)</f>
        <v>#REF!</v>
      </c>
      <c r="CA55" s="8" t="e">
        <f t="shared" ref="CA55:CA56" si="19">BW55*1000000-BV55</f>
        <v>#REF!</v>
      </c>
      <c r="CB55" s="7" t="e">
        <f t="shared" ref="CB55:CB56" si="20">RANK(CA55,$CA$11:$CA$45)</f>
        <v>#REF!</v>
      </c>
      <c r="CD55" s="7">
        <v>34</v>
      </c>
      <c r="CE55" s="7" t="e">
        <f>MATCH(CD55,CB:CB,0)</f>
        <v>#N/A</v>
      </c>
      <c r="CG55" s="7" t="e">
        <f t="shared" ref="CG55:CG56" ca="1" si="21">IF(BT55&lt;&gt;0,INDIRECT(CG$9&amp;$CE55),"")</f>
        <v>#REF!</v>
      </c>
      <c r="CH55" s="7" t="e">
        <f t="shared" ref="CH55:CH56" ca="1" si="22">IF(BU55&lt;&gt;0,INDIRECT(CH$9&amp;$CE55),"")</f>
        <v>#REF!</v>
      </c>
      <c r="CI55" s="7" t="e">
        <f t="shared" ref="CI55:CI56" ca="1" si="23">IF(BV55&lt;&gt;0,INDIRECT(CI$9&amp;$CE55),"")</f>
        <v>#REF!</v>
      </c>
      <c r="CK55" s="10"/>
    </row>
    <row r="56" spans="2:89" s="7" customFormat="1" x14ac:dyDescent="0.3">
      <c r="B56" s="3">
        <v>46</v>
      </c>
      <c r="C56" s="69" t="s">
        <v>124</v>
      </c>
      <c r="D56" s="129"/>
      <c r="E56" s="93">
        <v>0</v>
      </c>
      <c r="F56" s="93">
        <v>0</v>
      </c>
      <c r="G56" s="93">
        <v>0</v>
      </c>
      <c r="H56" s="93">
        <v>0</v>
      </c>
      <c r="I56" s="93">
        <v>1</v>
      </c>
      <c r="J56" s="41">
        <v>1</v>
      </c>
      <c r="K56" s="108">
        <f>SUM(E56:F56:G56:H56:I56:J56)</f>
        <v>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0"/>
      <c r="BS56" s="7">
        <v>34</v>
      </c>
      <c r="BT56" s="7" t="e">
        <f>#REF!</f>
        <v>#REF!</v>
      </c>
      <c r="BU56" s="7" t="e">
        <f>#REF!</f>
        <v>#REF!</v>
      </c>
      <c r="BV56" s="7" t="e">
        <f>#REF!</f>
        <v>#REF!</v>
      </c>
      <c r="BW56" s="8" t="e">
        <f>ROUND(#REF!,2)</f>
        <v>#REF!</v>
      </c>
      <c r="BY56" s="7" t="e">
        <f t="shared" si="18"/>
        <v>#REF!</v>
      </c>
      <c r="CA56" s="8" t="e">
        <f t="shared" si="19"/>
        <v>#REF!</v>
      </c>
      <c r="CB56" s="7" t="e">
        <f t="shared" si="20"/>
        <v>#REF!</v>
      </c>
      <c r="CD56" s="7">
        <v>34</v>
      </c>
      <c r="CE56" s="7" t="e">
        <f>MATCH(CD56,CB:CB,0)</f>
        <v>#N/A</v>
      </c>
      <c r="CG56" s="7" t="e">
        <f t="shared" ca="1" si="21"/>
        <v>#REF!</v>
      </c>
      <c r="CH56" s="7" t="e">
        <f t="shared" ca="1" si="22"/>
        <v>#REF!</v>
      </c>
      <c r="CI56" s="7" t="e">
        <f t="shared" ca="1" si="23"/>
        <v>#REF!</v>
      </c>
      <c r="CK56" s="10"/>
    </row>
    <row r="57" spans="2:89" s="7" customFormat="1" x14ac:dyDescent="0.3">
      <c r="B57" s="3">
        <v>47</v>
      </c>
      <c r="C57" s="69" t="s">
        <v>125</v>
      </c>
      <c r="D57" s="129"/>
      <c r="E57" s="93">
        <v>0</v>
      </c>
      <c r="F57" s="93">
        <v>0</v>
      </c>
      <c r="G57" s="93">
        <v>0</v>
      </c>
      <c r="H57" s="93">
        <v>0</v>
      </c>
      <c r="I57" s="93">
        <v>1</v>
      </c>
      <c r="J57" s="41">
        <v>1</v>
      </c>
      <c r="K57" s="108">
        <f>SUM(E57:F57:G57:H57:I57:J57)</f>
        <v>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0"/>
      <c r="BS57" s="7">
        <v>34</v>
      </c>
      <c r="BT57" s="7" t="e">
        <f>#REF!</f>
        <v>#REF!</v>
      </c>
      <c r="BU57" s="7" t="e">
        <f>#REF!</f>
        <v>#REF!</v>
      </c>
      <c r="BV57" s="7" t="e">
        <f>#REF!</f>
        <v>#REF!</v>
      </c>
      <c r="BW57" s="8" t="e">
        <f>ROUND(#REF!,2)</f>
        <v>#REF!</v>
      </c>
      <c r="BY57" s="7" t="e">
        <f t="shared" ref="BY57:BY62" si="24">RANK(BW57,$BW$11:$BW$45,0)</f>
        <v>#REF!</v>
      </c>
      <c r="CA57" s="8" t="e">
        <f t="shared" ref="CA57:CA62" si="25">BW57*1000000-BV57</f>
        <v>#REF!</v>
      </c>
      <c r="CB57" s="7" t="e">
        <f t="shared" ref="CB57:CB62" si="26">RANK(CA57,$CA$11:$CA$45)</f>
        <v>#REF!</v>
      </c>
      <c r="CD57" s="7">
        <v>34</v>
      </c>
      <c r="CE57" s="7" t="e">
        <f>MATCH(CD57,CB:CB,0)</f>
        <v>#N/A</v>
      </c>
      <c r="CG57" s="7" t="e">
        <f t="shared" ref="CG57:CG62" ca="1" si="27">IF(BT57&lt;&gt;0,INDIRECT(CG$9&amp;$CE57),"")</f>
        <v>#REF!</v>
      </c>
      <c r="CH57" s="7" t="e">
        <f t="shared" ref="CH57:CH62" ca="1" si="28">IF(BU57&lt;&gt;0,INDIRECT(CH$9&amp;$CE57),"")</f>
        <v>#REF!</v>
      </c>
      <c r="CI57" s="7" t="e">
        <f t="shared" ref="CI57:CI62" ca="1" si="29">IF(BV57&lt;&gt;0,INDIRECT(CI$9&amp;$CE57),"")</f>
        <v>#REF!</v>
      </c>
      <c r="CK57" s="10"/>
    </row>
    <row r="58" spans="2:89" s="7" customFormat="1" x14ac:dyDescent="0.3">
      <c r="B58" s="3">
        <v>48</v>
      </c>
      <c r="C58" s="94" t="s">
        <v>72</v>
      </c>
      <c r="D58" s="101" t="s">
        <v>116</v>
      </c>
      <c r="E58" s="93">
        <v>0</v>
      </c>
      <c r="F58" s="93">
        <v>0</v>
      </c>
      <c r="G58" s="93">
        <v>1</v>
      </c>
      <c r="H58" s="93">
        <v>1</v>
      </c>
      <c r="I58" s="93">
        <v>0</v>
      </c>
      <c r="J58" s="41">
        <v>0</v>
      </c>
      <c r="K58" s="108">
        <f>SUM(E58:F58:G58:H58:I58:J58)</f>
        <v>2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0"/>
      <c r="BS58" s="7">
        <v>34</v>
      </c>
      <c r="BT58" s="7" t="e">
        <f>#REF!</f>
        <v>#REF!</v>
      </c>
      <c r="BU58" s="7" t="e">
        <f>#REF!</f>
        <v>#REF!</v>
      </c>
      <c r="BV58" s="7" t="e">
        <f>#REF!</f>
        <v>#REF!</v>
      </c>
      <c r="BW58" s="8" t="e">
        <f>ROUND(#REF!,2)</f>
        <v>#REF!</v>
      </c>
      <c r="BY58" s="7" t="e">
        <f t="shared" si="24"/>
        <v>#REF!</v>
      </c>
      <c r="CA58" s="8" t="e">
        <f t="shared" si="25"/>
        <v>#REF!</v>
      </c>
      <c r="CB58" s="7" t="e">
        <f t="shared" si="26"/>
        <v>#REF!</v>
      </c>
      <c r="CD58" s="7">
        <v>34</v>
      </c>
      <c r="CE58" s="7" t="e">
        <f>MATCH(CD58,CB:CB,0)</f>
        <v>#N/A</v>
      </c>
      <c r="CG58" s="7" t="e">
        <f t="shared" ca="1" si="27"/>
        <v>#REF!</v>
      </c>
      <c r="CH58" s="7" t="e">
        <f t="shared" ca="1" si="28"/>
        <v>#REF!</v>
      </c>
      <c r="CI58" s="7" t="e">
        <f t="shared" ca="1" si="29"/>
        <v>#REF!</v>
      </c>
      <c r="CK58" s="10"/>
    </row>
    <row r="59" spans="2:89" s="7" customFormat="1" x14ac:dyDescent="0.3">
      <c r="B59" s="3">
        <v>49</v>
      </c>
      <c r="C59" s="9" t="s">
        <v>24</v>
      </c>
      <c r="D59" s="130" t="s">
        <v>118</v>
      </c>
      <c r="E59" s="99">
        <v>1</v>
      </c>
      <c r="F59" s="99">
        <v>0</v>
      </c>
      <c r="G59" s="93">
        <v>0</v>
      </c>
      <c r="H59" s="93">
        <v>1</v>
      </c>
      <c r="I59" s="93">
        <v>0</v>
      </c>
      <c r="J59" s="41">
        <v>0</v>
      </c>
      <c r="K59" s="108">
        <f>SUM(E59:F59:G59:H59:I59:J59)</f>
        <v>2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0"/>
      <c r="BS59" s="7">
        <v>34</v>
      </c>
      <c r="BT59" s="7" t="e">
        <f>#REF!</f>
        <v>#REF!</v>
      </c>
      <c r="BU59" s="7" t="e">
        <f>#REF!</f>
        <v>#REF!</v>
      </c>
      <c r="BV59" s="7" t="e">
        <f>#REF!</f>
        <v>#REF!</v>
      </c>
      <c r="BW59" s="8" t="e">
        <f>ROUND(#REF!,2)</f>
        <v>#REF!</v>
      </c>
      <c r="BY59" s="7" t="e">
        <f t="shared" si="24"/>
        <v>#REF!</v>
      </c>
      <c r="CA59" s="8" t="e">
        <f t="shared" si="25"/>
        <v>#REF!</v>
      </c>
      <c r="CB59" s="7" t="e">
        <f t="shared" si="26"/>
        <v>#REF!</v>
      </c>
      <c r="CD59" s="7">
        <v>34</v>
      </c>
      <c r="CE59" s="7" t="e">
        <f>MATCH(CD59,CB:CB,0)</f>
        <v>#N/A</v>
      </c>
      <c r="CG59" s="7" t="e">
        <f t="shared" ca="1" si="27"/>
        <v>#REF!</v>
      </c>
      <c r="CH59" s="7" t="e">
        <f t="shared" ca="1" si="28"/>
        <v>#REF!</v>
      </c>
      <c r="CI59" s="7" t="e">
        <f t="shared" ca="1" si="29"/>
        <v>#REF!</v>
      </c>
      <c r="CK59" s="10"/>
    </row>
    <row r="60" spans="2:89" s="7" customFormat="1" x14ac:dyDescent="0.3">
      <c r="B60" s="3">
        <v>50</v>
      </c>
      <c r="C60" s="9" t="s">
        <v>79</v>
      </c>
      <c r="D60" s="131" t="s">
        <v>111</v>
      </c>
      <c r="E60" s="93">
        <v>0</v>
      </c>
      <c r="F60" s="93">
        <v>1</v>
      </c>
      <c r="G60" s="93">
        <v>0</v>
      </c>
      <c r="H60" s="93">
        <v>0</v>
      </c>
      <c r="I60" s="93">
        <v>1</v>
      </c>
      <c r="J60" s="41">
        <v>0</v>
      </c>
      <c r="K60" s="108">
        <f>SUM(E60:F60:G60:H60:I60:J60)</f>
        <v>2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0"/>
      <c r="BS60" s="7">
        <v>34</v>
      </c>
      <c r="BT60" s="7" t="e">
        <f>#REF!</f>
        <v>#REF!</v>
      </c>
      <c r="BU60" s="7" t="e">
        <f>#REF!</f>
        <v>#REF!</v>
      </c>
      <c r="BV60" s="7" t="e">
        <f>#REF!</f>
        <v>#REF!</v>
      </c>
      <c r="BW60" s="8" t="e">
        <f>ROUND(#REF!,2)</f>
        <v>#REF!</v>
      </c>
      <c r="BY60" s="7" t="e">
        <f t="shared" si="24"/>
        <v>#REF!</v>
      </c>
      <c r="CA60" s="8" t="e">
        <f t="shared" si="25"/>
        <v>#REF!</v>
      </c>
      <c r="CB60" s="7" t="e">
        <f t="shared" si="26"/>
        <v>#REF!</v>
      </c>
      <c r="CD60" s="7">
        <v>34</v>
      </c>
      <c r="CE60" s="7" t="e">
        <f>MATCH(CD60,CB:CB,0)</f>
        <v>#N/A</v>
      </c>
      <c r="CG60" s="7" t="e">
        <f t="shared" ca="1" si="27"/>
        <v>#REF!</v>
      </c>
      <c r="CH60" s="7" t="e">
        <f t="shared" ca="1" si="28"/>
        <v>#REF!</v>
      </c>
      <c r="CI60" s="7" t="e">
        <f t="shared" ca="1" si="29"/>
        <v>#REF!</v>
      </c>
      <c r="CK60" s="10"/>
    </row>
    <row r="61" spans="2:89" s="7" customFormat="1" x14ac:dyDescent="0.3">
      <c r="B61" s="3">
        <v>51</v>
      </c>
      <c r="C61" s="60" t="s">
        <v>133</v>
      </c>
      <c r="D61" s="9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145">
        <v>1</v>
      </c>
      <c r="K61" s="108">
        <f>SUM(E61:F61:G61:H61:I61:J61)</f>
        <v>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0"/>
      <c r="BS61" s="7">
        <v>34</v>
      </c>
      <c r="BT61" s="7" t="e">
        <f>#REF!</f>
        <v>#REF!</v>
      </c>
      <c r="BU61" s="7" t="e">
        <f>#REF!</f>
        <v>#REF!</v>
      </c>
      <c r="BV61" s="7" t="e">
        <f>#REF!</f>
        <v>#REF!</v>
      </c>
      <c r="BW61" s="8" t="e">
        <f>ROUND(#REF!,2)</f>
        <v>#REF!</v>
      </c>
      <c r="BY61" s="7" t="e">
        <f t="shared" si="24"/>
        <v>#REF!</v>
      </c>
      <c r="CA61" s="8" t="e">
        <f t="shared" si="25"/>
        <v>#REF!</v>
      </c>
      <c r="CB61" s="7" t="e">
        <f t="shared" si="26"/>
        <v>#REF!</v>
      </c>
      <c r="CD61" s="7">
        <v>34</v>
      </c>
      <c r="CE61" s="7" t="e">
        <f>MATCH(CD61,CB:CB,0)</f>
        <v>#N/A</v>
      </c>
      <c r="CG61" s="7" t="e">
        <f t="shared" ca="1" si="27"/>
        <v>#REF!</v>
      </c>
      <c r="CH61" s="7" t="e">
        <f t="shared" ca="1" si="28"/>
        <v>#REF!</v>
      </c>
      <c r="CI61" s="7" t="e">
        <f t="shared" ca="1" si="29"/>
        <v>#REF!</v>
      </c>
      <c r="CK61" s="10"/>
    </row>
    <row r="62" spans="2:89" s="7" customFormat="1" x14ac:dyDescent="0.3">
      <c r="B62" s="3">
        <v>52</v>
      </c>
      <c r="C62" s="9" t="s">
        <v>88</v>
      </c>
      <c r="D62" s="94" t="s">
        <v>100</v>
      </c>
      <c r="E62" s="93">
        <v>0</v>
      </c>
      <c r="F62" s="93">
        <v>0</v>
      </c>
      <c r="G62" s="93">
        <v>0</v>
      </c>
      <c r="H62" s="93">
        <v>1</v>
      </c>
      <c r="I62" s="93">
        <v>0</v>
      </c>
      <c r="J62" s="41">
        <v>0</v>
      </c>
      <c r="K62" s="108">
        <f>SUM(E62:F62:G62:H62:I62:J62)</f>
        <v>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0"/>
      <c r="BS62" s="7">
        <v>34</v>
      </c>
      <c r="BT62" s="7" t="e">
        <f>#REF!</f>
        <v>#REF!</v>
      </c>
      <c r="BU62" s="7" t="e">
        <f>#REF!</f>
        <v>#REF!</v>
      </c>
      <c r="BV62" s="7" t="e">
        <f>#REF!</f>
        <v>#REF!</v>
      </c>
      <c r="BW62" s="8" t="e">
        <f>ROUND(#REF!,2)</f>
        <v>#REF!</v>
      </c>
      <c r="BY62" s="7" t="e">
        <f t="shared" si="24"/>
        <v>#REF!</v>
      </c>
      <c r="CA62" s="8" t="e">
        <f t="shared" si="25"/>
        <v>#REF!</v>
      </c>
      <c r="CB62" s="7" t="e">
        <f t="shared" si="26"/>
        <v>#REF!</v>
      </c>
      <c r="CD62" s="7">
        <v>34</v>
      </c>
      <c r="CE62" s="7" t="e">
        <f>MATCH(CD62,CB:CB,0)</f>
        <v>#N/A</v>
      </c>
      <c r="CG62" s="7" t="e">
        <f t="shared" ca="1" si="27"/>
        <v>#REF!</v>
      </c>
      <c r="CH62" s="7" t="e">
        <f t="shared" ca="1" si="28"/>
        <v>#REF!</v>
      </c>
      <c r="CI62" s="7" t="e">
        <f t="shared" ca="1" si="29"/>
        <v>#REF!</v>
      </c>
      <c r="CK62" s="10"/>
    </row>
    <row r="63" spans="2:89" s="7" customFormat="1" x14ac:dyDescent="0.3">
      <c r="B63" s="3">
        <v>53</v>
      </c>
      <c r="C63" s="9" t="s">
        <v>89</v>
      </c>
      <c r="D63" s="94" t="s">
        <v>100</v>
      </c>
      <c r="E63" s="93">
        <v>0</v>
      </c>
      <c r="F63" s="93">
        <v>0</v>
      </c>
      <c r="G63" s="93">
        <v>0</v>
      </c>
      <c r="H63" s="93">
        <v>1</v>
      </c>
      <c r="I63" s="93">
        <v>0</v>
      </c>
      <c r="J63" s="41">
        <v>0</v>
      </c>
      <c r="K63" s="108">
        <f>SUM(E63:F63:G63:H63:I63:J63)</f>
        <v>1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0"/>
      <c r="BS63" s="7">
        <v>34</v>
      </c>
      <c r="BT63" s="7" t="e">
        <f>#REF!</f>
        <v>#REF!</v>
      </c>
      <c r="BU63" s="7" t="e">
        <f>#REF!</f>
        <v>#REF!</v>
      </c>
      <c r="BV63" s="7" t="e">
        <f>#REF!</f>
        <v>#REF!</v>
      </c>
      <c r="BW63" s="8" t="e">
        <f>ROUND(#REF!,2)</f>
        <v>#REF!</v>
      </c>
      <c r="BY63" s="7" t="e">
        <f t="shared" ref="BY63:BY72" si="30">RANK(BW63,$BW$11:$BW$45,0)</f>
        <v>#REF!</v>
      </c>
      <c r="CA63" s="8" t="e">
        <f t="shared" ref="CA63:CA72" si="31">BW63*1000000-BV63</f>
        <v>#REF!</v>
      </c>
      <c r="CB63" s="7" t="e">
        <f t="shared" ref="CB63:CB72" si="32">RANK(CA63,$CA$11:$CA$45)</f>
        <v>#REF!</v>
      </c>
      <c r="CD63" s="7">
        <v>34</v>
      </c>
      <c r="CE63" s="7" t="e">
        <f>MATCH(CD63,CB:CB,0)</f>
        <v>#N/A</v>
      </c>
      <c r="CG63" s="7" t="e">
        <f t="shared" ref="CG63:CG72" ca="1" si="33">IF(BT63&lt;&gt;0,INDIRECT(CG$9&amp;$CE63),"")</f>
        <v>#REF!</v>
      </c>
      <c r="CH63" s="7" t="e">
        <f t="shared" ref="CH63:CH72" ca="1" si="34">IF(BU63&lt;&gt;0,INDIRECT(CH$9&amp;$CE63),"")</f>
        <v>#REF!</v>
      </c>
      <c r="CI63" s="7" t="e">
        <f t="shared" ref="CI63:CI72" ca="1" si="35">IF(BV63&lt;&gt;0,INDIRECT(CI$9&amp;$CE63),"")</f>
        <v>#REF!</v>
      </c>
      <c r="CK63" s="10"/>
    </row>
    <row r="64" spans="2:89" s="7" customFormat="1" x14ac:dyDescent="0.3">
      <c r="B64" s="3">
        <v>54</v>
      </c>
      <c r="C64" s="9" t="s">
        <v>90</v>
      </c>
      <c r="D64" s="94" t="s">
        <v>118</v>
      </c>
      <c r="E64" s="93">
        <v>0</v>
      </c>
      <c r="F64" s="93">
        <v>0</v>
      </c>
      <c r="G64" s="93">
        <v>0</v>
      </c>
      <c r="H64" s="93">
        <v>1</v>
      </c>
      <c r="I64" s="93">
        <v>0</v>
      </c>
      <c r="J64" s="41">
        <v>0</v>
      </c>
      <c r="K64" s="108">
        <f>SUM(E64:F64:G64:H64:I64:J64)</f>
        <v>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0"/>
      <c r="BS64" s="7">
        <v>34</v>
      </c>
      <c r="BT64" s="7" t="e">
        <f>#REF!</f>
        <v>#REF!</v>
      </c>
      <c r="BU64" s="7" t="e">
        <f>#REF!</f>
        <v>#REF!</v>
      </c>
      <c r="BV64" s="7" t="e">
        <f>#REF!</f>
        <v>#REF!</v>
      </c>
      <c r="BW64" s="8" t="e">
        <f>ROUND(#REF!,2)</f>
        <v>#REF!</v>
      </c>
      <c r="BY64" s="7" t="e">
        <f t="shared" si="30"/>
        <v>#REF!</v>
      </c>
      <c r="CA64" s="8" t="e">
        <f t="shared" si="31"/>
        <v>#REF!</v>
      </c>
      <c r="CB64" s="7" t="e">
        <f t="shared" si="32"/>
        <v>#REF!</v>
      </c>
      <c r="CD64" s="7">
        <v>34</v>
      </c>
      <c r="CE64" s="7" t="e">
        <f>MATCH(CD64,CB:CB,0)</f>
        <v>#N/A</v>
      </c>
      <c r="CG64" s="7" t="e">
        <f t="shared" ca="1" si="33"/>
        <v>#REF!</v>
      </c>
      <c r="CH64" s="7" t="e">
        <f t="shared" ca="1" si="34"/>
        <v>#REF!</v>
      </c>
      <c r="CI64" s="7" t="e">
        <f t="shared" ca="1" si="35"/>
        <v>#REF!</v>
      </c>
      <c r="CK64" s="10"/>
    </row>
    <row r="65" spans="2:89" s="7" customFormat="1" x14ac:dyDescent="0.3">
      <c r="B65" s="3">
        <v>55</v>
      </c>
      <c r="C65" s="9" t="s">
        <v>91</v>
      </c>
      <c r="D65" s="94" t="s">
        <v>100</v>
      </c>
      <c r="E65" s="93">
        <v>0</v>
      </c>
      <c r="F65" s="93">
        <v>0</v>
      </c>
      <c r="G65" s="93">
        <v>0</v>
      </c>
      <c r="H65" s="93">
        <v>1</v>
      </c>
      <c r="I65" s="93">
        <v>0</v>
      </c>
      <c r="J65" s="41">
        <v>0</v>
      </c>
      <c r="K65" s="108">
        <f>SUM(E65:F65:G65:H65:I65:J65)</f>
        <v>1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0"/>
      <c r="BS65" s="7">
        <v>34</v>
      </c>
      <c r="BT65" s="7" t="e">
        <f>#REF!</f>
        <v>#REF!</v>
      </c>
      <c r="BU65" s="7" t="e">
        <f>#REF!</f>
        <v>#REF!</v>
      </c>
      <c r="BV65" s="7" t="e">
        <f>#REF!</f>
        <v>#REF!</v>
      </c>
      <c r="BW65" s="8" t="e">
        <f>ROUND(#REF!,2)</f>
        <v>#REF!</v>
      </c>
      <c r="BY65" s="7" t="e">
        <f t="shared" si="30"/>
        <v>#REF!</v>
      </c>
      <c r="CA65" s="8" t="e">
        <f t="shared" si="31"/>
        <v>#REF!</v>
      </c>
      <c r="CB65" s="7" t="e">
        <f t="shared" si="32"/>
        <v>#REF!</v>
      </c>
      <c r="CD65" s="7">
        <v>34</v>
      </c>
      <c r="CE65" s="7" t="e">
        <f>MATCH(CD65,CB:CB,0)</f>
        <v>#N/A</v>
      </c>
      <c r="CG65" s="7" t="e">
        <f t="shared" ca="1" si="33"/>
        <v>#REF!</v>
      </c>
      <c r="CH65" s="7" t="e">
        <f t="shared" ca="1" si="34"/>
        <v>#REF!</v>
      </c>
      <c r="CI65" s="7" t="e">
        <f t="shared" ca="1" si="35"/>
        <v>#REF!</v>
      </c>
      <c r="CK65" s="10"/>
    </row>
    <row r="66" spans="2:89" s="7" customFormat="1" x14ac:dyDescent="0.3">
      <c r="B66" s="3">
        <v>56</v>
      </c>
      <c r="C66" s="9" t="s">
        <v>92</v>
      </c>
      <c r="D66" s="94"/>
      <c r="E66" s="93">
        <v>0</v>
      </c>
      <c r="F66" s="93">
        <v>0</v>
      </c>
      <c r="G66" s="93">
        <v>0</v>
      </c>
      <c r="H66" s="93">
        <v>1</v>
      </c>
      <c r="I66" s="93">
        <v>0</v>
      </c>
      <c r="J66" s="41">
        <v>0</v>
      </c>
      <c r="K66" s="108">
        <f>SUM(E66:F66:G66:H66:I66:J66)</f>
        <v>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0"/>
      <c r="BS66" s="7">
        <v>34</v>
      </c>
      <c r="BT66" s="7" t="e">
        <f>#REF!</f>
        <v>#REF!</v>
      </c>
      <c r="BU66" s="7" t="e">
        <f>#REF!</f>
        <v>#REF!</v>
      </c>
      <c r="BV66" s="7" t="e">
        <f>#REF!</f>
        <v>#REF!</v>
      </c>
      <c r="BW66" s="8" t="e">
        <f>ROUND(#REF!,2)</f>
        <v>#REF!</v>
      </c>
      <c r="BY66" s="7" t="e">
        <f t="shared" si="30"/>
        <v>#REF!</v>
      </c>
      <c r="CA66" s="8" t="e">
        <f t="shared" si="31"/>
        <v>#REF!</v>
      </c>
      <c r="CB66" s="7" t="e">
        <f t="shared" si="32"/>
        <v>#REF!</v>
      </c>
      <c r="CD66" s="7">
        <v>34</v>
      </c>
      <c r="CE66" s="7" t="e">
        <f>MATCH(CD66,CB:CB,0)</f>
        <v>#N/A</v>
      </c>
      <c r="CG66" s="7" t="e">
        <f t="shared" ca="1" si="33"/>
        <v>#REF!</v>
      </c>
      <c r="CH66" s="7" t="e">
        <f t="shared" ca="1" si="34"/>
        <v>#REF!</v>
      </c>
      <c r="CI66" s="7" t="e">
        <f t="shared" ca="1" si="35"/>
        <v>#REF!</v>
      </c>
      <c r="CK66" s="10"/>
    </row>
    <row r="67" spans="2:89" s="7" customFormat="1" x14ac:dyDescent="0.3">
      <c r="B67" s="3">
        <v>57</v>
      </c>
      <c r="C67" s="9" t="s">
        <v>93</v>
      </c>
      <c r="D67" s="94" t="s">
        <v>100</v>
      </c>
      <c r="E67" s="93">
        <v>0</v>
      </c>
      <c r="F67" s="93">
        <v>0</v>
      </c>
      <c r="G67" s="93">
        <v>0</v>
      </c>
      <c r="H67" s="93">
        <v>1</v>
      </c>
      <c r="I67" s="93">
        <v>0</v>
      </c>
      <c r="J67" s="41">
        <v>0</v>
      </c>
      <c r="K67" s="108">
        <f>SUM(E67:F67:G67:H67:I67:J67)</f>
        <v>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0"/>
      <c r="BS67" s="7">
        <v>34</v>
      </c>
      <c r="BT67" s="7" t="e">
        <f>#REF!</f>
        <v>#REF!</v>
      </c>
      <c r="BU67" s="7" t="e">
        <f>#REF!</f>
        <v>#REF!</v>
      </c>
      <c r="BV67" s="7" t="e">
        <f>#REF!</f>
        <v>#REF!</v>
      </c>
      <c r="BW67" s="8" t="e">
        <f>ROUND(#REF!,2)</f>
        <v>#REF!</v>
      </c>
      <c r="BY67" s="7" t="e">
        <f t="shared" si="30"/>
        <v>#REF!</v>
      </c>
      <c r="CA67" s="8" t="e">
        <f t="shared" si="31"/>
        <v>#REF!</v>
      </c>
      <c r="CB67" s="7" t="e">
        <f t="shared" si="32"/>
        <v>#REF!</v>
      </c>
      <c r="CD67" s="7">
        <v>34</v>
      </c>
      <c r="CE67" s="7" t="e">
        <f>MATCH(CD67,CB:CB,0)</f>
        <v>#N/A</v>
      </c>
      <c r="CG67" s="7" t="e">
        <f t="shared" ca="1" si="33"/>
        <v>#REF!</v>
      </c>
      <c r="CH67" s="7" t="e">
        <f t="shared" ca="1" si="34"/>
        <v>#REF!</v>
      </c>
      <c r="CI67" s="7" t="e">
        <f t="shared" ca="1" si="35"/>
        <v>#REF!</v>
      </c>
      <c r="CK67" s="10"/>
    </row>
    <row r="68" spans="2:89" s="7" customFormat="1" x14ac:dyDescent="0.3">
      <c r="B68" s="3">
        <v>58</v>
      </c>
      <c r="C68" s="9" t="s">
        <v>95</v>
      </c>
      <c r="D68" s="94" t="s">
        <v>100</v>
      </c>
      <c r="E68" s="93">
        <v>0</v>
      </c>
      <c r="F68" s="93">
        <v>0</v>
      </c>
      <c r="G68" s="93">
        <v>0</v>
      </c>
      <c r="H68" s="93">
        <v>1</v>
      </c>
      <c r="I68" s="93">
        <v>0</v>
      </c>
      <c r="J68" s="41">
        <v>0</v>
      </c>
      <c r="K68" s="108">
        <f>SUM(E68:F68:G68:H68:I68:J68)</f>
        <v>1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0"/>
      <c r="BS68" s="7">
        <v>34</v>
      </c>
      <c r="BT68" s="7" t="e">
        <f>#REF!</f>
        <v>#REF!</v>
      </c>
      <c r="BU68" s="7" t="e">
        <f>#REF!</f>
        <v>#REF!</v>
      </c>
      <c r="BV68" s="7" t="e">
        <f>#REF!</f>
        <v>#REF!</v>
      </c>
      <c r="BW68" s="8" t="e">
        <f>ROUND(#REF!,2)</f>
        <v>#REF!</v>
      </c>
      <c r="BY68" s="7" t="e">
        <f t="shared" si="30"/>
        <v>#REF!</v>
      </c>
      <c r="CA68" s="8" t="e">
        <f t="shared" si="31"/>
        <v>#REF!</v>
      </c>
      <c r="CB68" s="7" t="e">
        <f t="shared" si="32"/>
        <v>#REF!</v>
      </c>
      <c r="CD68" s="7">
        <v>34</v>
      </c>
      <c r="CE68" s="7" t="e">
        <f>MATCH(CD68,CB:CB,0)</f>
        <v>#N/A</v>
      </c>
      <c r="CG68" s="7" t="e">
        <f t="shared" ca="1" si="33"/>
        <v>#REF!</v>
      </c>
      <c r="CH68" s="7" t="e">
        <f t="shared" ca="1" si="34"/>
        <v>#REF!</v>
      </c>
      <c r="CI68" s="7" t="e">
        <f t="shared" ca="1" si="35"/>
        <v>#REF!</v>
      </c>
      <c r="CK68" s="10"/>
    </row>
    <row r="69" spans="2:89" s="7" customFormat="1" x14ac:dyDescent="0.3">
      <c r="B69" s="3">
        <v>59</v>
      </c>
      <c r="C69" s="9" t="s">
        <v>96</v>
      </c>
      <c r="D69" s="94"/>
      <c r="E69" s="93">
        <v>0</v>
      </c>
      <c r="F69" s="93">
        <v>0</v>
      </c>
      <c r="G69" s="93">
        <v>0</v>
      </c>
      <c r="H69" s="93">
        <v>1</v>
      </c>
      <c r="I69" s="93">
        <v>0</v>
      </c>
      <c r="J69" s="41">
        <v>0</v>
      </c>
      <c r="K69" s="108">
        <f>SUM(E69:F69:G69:H69:I69:J69)</f>
        <v>1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0"/>
      <c r="BS69" s="7">
        <v>34</v>
      </c>
      <c r="BT69" s="7" t="e">
        <f>#REF!</f>
        <v>#REF!</v>
      </c>
      <c r="BU69" s="7" t="e">
        <f>#REF!</f>
        <v>#REF!</v>
      </c>
      <c r="BV69" s="7" t="e">
        <f>#REF!</f>
        <v>#REF!</v>
      </c>
      <c r="BW69" s="8" t="e">
        <f>ROUND(#REF!,2)</f>
        <v>#REF!</v>
      </c>
      <c r="BY69" s="7" t="e">
        <f t="shared" si="30"/>
        <v>#REF!</v>
      </c>
      <c r="CA69" s="8" t="e">
        <f t="shared" si="31"/>
        <v>#REF!</v>
      </c>
      <c r="CB69" s="7" t="e">
        <f t="shared" si="32"/>
        <v>#REF!</v>
      </c>
      <c r="CD69" s="7">
        <v>34</v>
      </c>
      <c r="CE69" s="7" t="e">
        <f>MATCH(CD69,CB:CB,0)</f>
        <v>#N/A</v>
      </c>
      <c r="CG69" s="7" t="e">
        <f t="shared" ca="1" si="33"/>
        <v>#REF!</v>
      </c>
      <c r="CH69" s="7" t="e">
        <f t="shared" ca="1" si="34"/>
        <v>#REF!</v>
      </c>
      <c r="CI69" s="7" t="e">
        <f t="shared" ca="1" si="35"/>
        <v>#REF!</v>
      </c>
      <c r="CK69" s="10"/>
    </row>
    <row r="70" spans="2:89" s="7" customFormat="1" x14ac:dyDescent="0.3">
      <c r="B70" s="3">
        <v>60</v>
      </c>
      <c r="C70" s="9" t="s">
        <v>97</v>
      </c>
      <c r="D70" s="94"/>
      <c r="E70" s="93">
        <v>0</v>
      </c>
      <c r="F70" s="93">
        <v>0</v>
      </c>
      <c r="G70" s="93">
        <v>0</v>
      </c>
      <c r="H70" s="93">
        <v>1</v>
      </c>
      <c r="I70" s="93">
        <v>0</v>
      </c>
      <c r="J70" s="41">
        <v>0</v>
      </c>
      <c r="K70" s="108">
        <f>SUM(E70:F70:G70:H70:I70:J70)</f>
        <v>1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0"/>
      <c r="BS70" s="7">
        <v>34</v>
      </c>
      <c r="BT70" s="7" t="e">
        <f>#REF!</f>
        <v>#REF!</v>
      </c>
      <c r="BU70" s="7" t="e">
        <f>#REF!</f>
        <v>#REF!</v>
      </c>
      <c r="BV70" s="7" t="e">
        <f>#REF!</f>
        <v>#REF!</v>
      </c>
      <c r="BW70" s="8" t="e">
        <f>ROUND(#REF!,2)</f>
        <v>#REF!</v>
      </c>
      <c r="BY70" s="7" t="e">
        <f t="shared" si="30"/>
        <v>#REF!</v>
      </c>
      <c r="CA70" s="8" t="e">
        <f t="shared" si="31"/>
        <v>#REF!</v>
      </c>
      <c r="CB70" s="7" t="e">
        <f t="shared" si="32"/>
        <v>#REF!</v>
      </c>
      <c r="CD70" s="7">
        <v>34</v>
      </c>
      <c r="CE70" s="7" t="e">
        <f>MATCH(CD70,CB:CB,0)</f>
        <v>#N/A</v>
      </c>
      <c r="CG70" s="7" t="e">
        <f t="shared" ca="1" si="33"/>
        <v>#REF!</v>
      </c>
      <c r="CH70" s="7" t="e">
        <f t="shared" ca="1" si="34"/>
        <v>#REF!</v>
      </c>
      <c r="CI70" s="7" t="e">
        <f t="shared" ca="1" si="35"/>
        <v>#REF!</v>
      </c>
      <c r="CK70" s="10"/>
    </row>
    <row r="71" spans="2:89" s="7" customFormat="1" x14ac:dyDescent="0.3">
      <c r="B71" s="3">
        <v>61</v>
      </c>
      <c r="C71" s="69" t="s">
        <v>73</v>
      </c>
      <c r="D71" s="94" t="s">
        <v>106</v>
      </c>
      <c r="E71" s="93">
        <v>0</v>
      </c>
      <c r="F71" s="93">
        <v>0</v>
      </c>
      <c r="G71" s="93">
        <v>1</v>
      </c>
      <c r="H71" s="93">
        <v>0</v>
      </c>
      <c r="I71" s="93">
        <v>0</v>
      </c>
      <c r="J71" s="41">
        <v>0</v>
      </c>
      <c r="K71" s="108">
        <f>SUM(E71:F71:G71:H71:I71:J71)</f>
        <v>1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0"/>
      <c r="BS71" s="7">
        <v>34</v>
      </c>
      <c r="BT71" s="7" t="e">
        <f>#REF!</f>
        <v>#REF!</v>
      </c>
      <c r="BU71" s="7" t="e">
        <f>#REF!</f>
        <v>#REF!</v>
      </c>
      <c r="BV71" s="7" t="e">
        <f>#REF!</f>
        <v>#REF!</v>
      </c>
      <c r="BW71" s="8" t="e">
        <f>ROUND(#REF!,2)</f>
        <v>#REF!</v>
      </c>
      <c r="BY71" s="7" t="e">
        <f t="shared" si="30"/>
        <v>#REF!</v>
      </c>
      <c r="CA71" s="8" t="e">
        <f t="shared" si="31"/>
        <v>#REF!</v>
      </c>
      <c r="CB71" s="7" t="e">
        <f t="shared" si="32"/>
        <v>#REF!</v>
      </c>
      <c r="CD71" s="7">
        <v>34</v>
      </c>
      <c r="CE71" s="7" t="e">
        <f>MATCH(CD71,CB:CB,0)</f>
        <v>#N/A</v>
      </c>
      <c r="CG71" s="7" t="e">
        <f t="shared" ca="1" si="33"/>
        <v>#REF!</v>
      </c>
      <c r="CH71" s="7" t="e">
        <f t="shared" ca="1" si="34"/>
        <v>#REF!</v>
      </c>
      <c r="CI71" s="7" t="e">
        <f t="shared" ca="1" si="35"/>
        <v>#REF!</v>
      </c>
      <c r="CK71" s="10"/>
    </row>
    <row r="72" spans="2:89" s="7" customFormat="1" x14ac:dyDescent="0.3">
      <c r="B72" s="3">
        <v>62</v>
      </c>
      <c r="C72" s="9" t="s">
        <v>52</v>
      </c>
      <c r="D72" s="122"/>
      <c r="E72" s="93">
        <v>0</v>
      </c>
      <c r="F72" s="93">
        <v>1</v>
      </c>
      <c r="G72" s="93">
        <v>0</v>
      </c>
      <c r="H72" s="93">
        <v>0</v>
      </c>
      <c r="I72" s="93">
        <v>0</v>
      </c>
      <c r="J72" s="41">
        <v>0</v>
      </c>
      <c r="K72" s="108">
        <f>SUM(E72:F72:G72:H72:I72:J72)</f>
        <v>1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0"/>
      <c r="BS72" s="7">
        <v>34</v>
      </c>
      <c r="BT72" s="7" t="e">
        <f>#REF!</f>
        <v>#REF!</v>
      </c>
      <c r="BU72" s="7" t="e">
        <f>#REF!</f>
        <v>#REF!</v>
      </c>
      <c r="BV72" s="7" t="e">
        <f>#REF!</f>
        <v>#REF!</v>
      </c>
      <c r="BW72" s="8" t="e">
        <f>ROUND(#REF!,2)</f>
        <v>#REF!</v>
      </c>
      <c r="BY72" s="7" t="e">
        <f t="shared" si="30"/>
        <v>#REF!</v>
      </c>
      <c r="CA72" s="8" t="e">
        <f t="shared" si="31"/>
        <v>#REF!</v>
      </c>
      <c r="CB72" s="7" t="e">
        <f t="shared" si="32"/>
        <v>#REF!</v>
      </c>
      <c r="CD72" s="7">
        <v>34</v>
      </c>
      <c r="CE72" s="7" t="e">
        <f>MATCH(CD72,CB:CB,0)</f>
        <v>#N/A</v>
      </c>
      <c r="CG72" s="7" t="e">
        <f t="shared" ca="1" si="33"/>
        <v>#REF!</v>
      </c>
      <c r="CH72" s="7" t="e">
        <f t="shared" ca="1" si="34"/>
        <v>#REF!</v>
      </c>
      <c r="CI72" s="7" t="e">
        <f t="shared" ca="1" si="35"/>
        <v>#REF!</v>
      </c>
      <c r="CK72" s="10"/>
    </row>
    <row r="73" spans="2:89" s="7" customFormat="1" x14ac:dyDescent="0.3">
      <c r="B73" s="3">
        <v>63</v>
      </c>
      <c r="C73" s="22" t="s">
        <v>80</v>
      </c>
      <c r="D73" s="132"/>
      <c r="E73" s="93">
        <v>0</v>
      </c>
      <c r="F73" s="93">
        <v>1</v>
      </c>
      <c r="G73" s="93">
        <v>0</v>
      </c>
      <c r="H73" s="93">
        <v>0</v>
      </c>
      <c r="I73" s="93">
        <v>0</v>
      </c>
      <c r="J73" s="41">
        <v>0</v>
      </c>
      <c r="K73" s="108">
        <f>SUM(E73:F73:G73:H73:I73:J73)</f>
        <v>1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0"/>
      <c r="BS73" s="7">
        <v>34</v>
      </c>
      <c r="BT73" s="7" t="e">
        <f>#REF!</f>
        <v>#REF!</v>
      </c>
      <c r="BU73" s="7" t="e">
        <f>#REF!</f>
        <v>#REF!</v>
      </c>
      <c r="BV73" s="7" t="e">
        <f>#REF!</f>
        <v>#REF!</v>
      </c>
      <c r="BW73" s="8" t="e">
        <f>ROUND(#REF!,2)</f>
        <v>#REF!</v>
      </c>
      <c r="BY73" s="7" t="e">
        <f t="shared" ref="BY73" si="36">RANK(BW73,$BW$11:$BW$45,0)</f>
        <v>#REF!</v>
      </c>
      <c r="CA73" s="8" t="e">
        <f t="shared" ref="CA73" si="37">BW73*1000000-BV73</f>
        <v>#REF!</v>
      </c>
      <c r="CB73" s="7" t="e">
        <f t="shared" ref="CB73" si="38">RANK(CA73,$CA$11:$CA$45)</f>
        <v>#REF!</v>
      </c>
      <c r="CD73" s="7">
        <v>34</v>
      </c>
      <c r="CE73" s="7" t="e">
        <f>MATCH(CD73,CB:CB,0)</f>
        <v>#N/A</v>
      </c>
      <c r="CG73" s="7" t="e">
        <f t="shared" ref="CG73" ca="1" si="39">IF(BT73&lt;&gt;0,INDIRECT(CG$9&amp;$CE73),"")</f>
        <v>#REF!</v>
      </c>
      <c r="CH73" s="7" t="e">
        <f t="shared" ref="CH73" ca="1" si="40">IF(BU73&lt;&gt;0,INDIRECT(CH$9&amp;$CE73),"")</f>
        <v>#REF!</v>
      </c>
      <c r="CI73" s="7" t="e">
        <f t="shared" ref="CI73" ca="1" si="41">IF(BV73&lt;&gt;0,INDIRECT(CI$9&amp;$CE73),"")</f>
        <v>#REF!</v>
      </c>
      <c r="CK73" s="10"/>
    </row>
    <row r="74" spans="2:89" x14ac:dyDescent="0.3">
      <c r="B74" s="3">
        <v>64</v>
      </c>
      <c r="C74" s="27" t="s">
        <v>26</v>
      </c>
      <c r="D74" s="133" t="s">
        <v>118</v>
      </c>
      <c r="E74" s="99">
        <v>1</v>
      </c>
      <c r="F74" s="99">
        <v>0</v>
      </c>
      <c r="G74" s="93">
        <v>0</v>
      </c>
      <c r="H74" s="93">
        <v>0</v>
      </c>
      <c r="I74" s="93">
        <v>0</v>
      </c>
      <c r="J74" s="41">
        <v>0</v>
      </c>
      <c r="K74" s="108">
        <f>SUM(E74:F74:G74:H74:I74:J74)</f>
        <v>1</v>
      </c>
    </row>
    <row r="75" spans="2:89" x14ac:dyDescent="0.3">
      <c r="B75" s="3">
        <v>65</v>
      </c>
      <c r="C75" s="27" t="s">
        <v>28</v>
      </c>
      <c r="D75" s="134" t="s">
        <v>102</v>
      </c>
      <c r="E75" s="99">
        <v>1</v>
      </c>
      <c r="F75" s="99">
        <v>0</v>
      </c>
      <c r="G75" s="93">
        <v>0</v>
      </c>
      <c r="H75" s="93">
        <v>0</v>
      </c>
      <c r="I75" s="93">
        <v>0</v>
      </c>
      <c r="J75" s="41">
        <v>0</v>
      </c>
      <c r="K75" s="108">
        <f>SUM(E75:F75:G75:H75:I75:J75)</f>
        <v>1</v>
      </c>
    </row>
    <row r="76" spans="2:89" x14ac:dyDescent="0.3">
      <c r="B76" s="3">
        <v>66</v>
      </c>
      <c r="C76" s="27" t="s">
        <v>29</v>
      </c>
      <c r="D76" s="134" t="s">
        <v>107</v>
      </c>
      <c r="E76" s="99">
        <v>1</v>
      </c>
      <c r="F76" s="99">
        <v>0</v>
      </c>
      <c r="G76" s="93">
        <v>0</v>
      </c>
      <c r="H76" s="93">
        <v>0</v>
      </c>
      <c r="I76" s="93">
        <v>0</v>
      </c>
      <c r="J76" s="41">
        <v>0</v>
      </c>
      <c r="K76" s="108">
        <f>SUM(E76:F76:G76:H76:I76:J76)</f>
        <v>1</v>
      </c>
    </row>
    <row r="77" spans="2:89" x14ac:dyDescent="0.3">
      <c r="B77" s="3">
        <v>67</v>
      </c>
      <c r="C77" s="95" t="s">
        <v>31</v>
      </c>
      <c r="D77" s="135" t="s">
        <v>104</v>
      </c>
      <c r="E77" s="99">
        <v>1</v>
      </c>
      <c r="F77" s="99">
        <v>0</v>
      </c>
      <c r="G77" s="93">
        <v>0</v>
      </c>
      <c r="H77" s="93">
        <v>0</v>
      </c>
      <c r="I77" s="93">
        <v>0</v>
      </c>
      <c r="J77" s="41">
        <v>0</v>
      </c>
      <c r="K77" s="108">
        <f>SUM(E77:F77:G77:H77:I77:J77)</f>
        <v>1</v>
      </c>
    </row>
    <row r="78" spans="2:89" x14ac:dyDescent="0.3">
      <c r="B78" s="3">
        <v>68</v>
      </c>
      <c r="C78" s="95" t="s">
        <v>35</v>
      </c>
      <c r="D78" s="136" t="s">
        <v>101</v>
      </c>
      <c r="E78" s="93">
        <v>0</v>
      </c>
      <c r="F78" s="93">
        <v>0</v>
      </c>
      <c r="G78" s="93">
        <v>0</v>
      </c>
      <c r="H78" s="93">
        <v>0</v>
      </c>
      <c r="I78" s="93">
        <v>0</v>
      </c>
      <c r="J78" s="41">
        <v>0</v>
      </c>
      <c r="K78" s="108">
        <f>SUM(E78:F78:G78:H78:I78:J78)</f>
        <v>0</v>
      </c>
    </row>
    <row r="79" spans="2:89" x14ac:dyDescent="0.3">
      <c r="B79" s="3">
        <v>69</v>
      </c>
      <c r="C79" s="27" t="s">
        <v>39</v>
      </c>
      <c r="D79" s="134" t="s">
        <v>114</v>
      </c>
      <c r="E79" s="93">
        <v>0</v>
      </c>
      <c r="F79" s="93">
        <v>0</v>
      </c>
      <c r="G79" s="93">
        <v>0</v>
      </c>
      <c r="H79" s="93">
        <v>0</v>
      </c>
      <c r="I79" s="93">
        <v>0</v>
      </c>
      <c r="J79" s="41">
        <v>0</v>
      </c>
      <c r="K79" s="108">
        <f>SUM(E79:F79:G79:H79:I79:J79)</f>
        <v>0</v>
      </c>
    </row>
    <row r="80" spans="2:89" ht="15" thickBot="1" x14ac:dyDescent="0.35">
      <c r="B80" s="3">
        <v>70</v>
      </c>
      <c r="C80" s="27" t="s">
        <v>40</v>
      </c>
      <c r="D80" s="134" t="s">
        <v>113</v>
      </c>
      <c r="E80" s="93">
        <v>0</v>
      </c>
      <c r="F80" s="93">
        <v>0</v>
      </c>
      <c r="G80" s="93">
        <v>0</v>
      </c>
      <c r="H80" s="93">
        <v>0</v>
      </c>
      <c r="I80" s="93">
        <v>0</v>
      </c>
      <c r="J80" s="41">
        <v>0</v>
      </c>
      <c r="K80" s="119">
        <f>SUM(E80:F80:G80:H80:I80:J80)</f>
        <v>0</v>
      </c>
    </row>
    <row r="81" spans="3:3" x14ac:dyDescent="0.3">
      <c r="C81"/>
    </row>
    <row r="82" spans="3:3" x14ac:dyDescent="0.3">
      <c r="C82"/>
    </row>
    <row r="83" spans="3:3" x14ac:dyDescent="0.3">
      <c r="C83"/>
    </row>
    <row r="84" spans="3:3" x14ac:dyDescent="0.3">
      <c r="C84"/>
    </row>
    <row r="85" spans="3:3" x14ac:dyDescent="0.3">
      <c r="C85"/>
    </row>
    <row r="86" spans="3:3" x14ac:dyDescent="0.3">
      <c r="C86"/>
    </row>
    <row r="87" spans="3:3" x14ac:dyDescent="0.3">
      <c r="C87"/>
    </row>
    <row r="88" spans="3:3" x14ac:dyDescent="0.3">
      <c r="C88"/>
    </row>
    <row r="89" spans="3:3" x14ac:dyDescent="0.3">
      <c r="C89"/>
    </row>
    <row r="90" spans="3:3" x14ac:dyDescent="0.3">
      <c r="C90"/>
    </row>
    <row r="91" spans="3:3" x14ac:dyDescent="0.3">
      <c r="C91"/>
    </row>
    <row r="92" spans="3:3" x14ac:dyDescent="0.3">
      <c r="C92"/>
    </row>
    <row r="93" spans="3:3" x14ac:dyDescent="0.3">
      <c r="C93"/>
    </row>
    <row r="94" spans="3:3" x14ac:dyDescent="0.3">
      <c r="C94"/>
    </row>
    <row r="95" spans="3:3" x14ac:dyDescent="0.3">
      <c r="C95"/>
    </row>
    <row r="96" spans="3:3" x14ac:dyDescent="0.3">
      <c r="C96"/>
    </row>
    <row r="97" spans="3:3" x14ac:dyDescent="0.3">
      <c r="C97"/>
    </row>
    <row r="98" spans="3:3" x14ac:dyDescent="0.3">
      <c r="C98"/>
    </row>
  </sheetData>
  <sheetProtection selectLockedCells="1" selectUnlockedCells="1"/>
  <sortState ref="B11:K80">
    <sortCondition descending="1" ref="K11"/>
  </sortState>
  <pageMargins left="0.7" right="0.7" top="0.75" bottom="0.75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etapo įskaitos taškai</vt:lpstr>
      <vt:lpstr>2 etapo įskaitos taškai</vt:lpstr>
      <vt:lpstr>3 etapo įskaitos taškai</vt:lpstr>
      <vt:lpstr>4 etapo įskaitos taškai</vt:lpstr>
      <vt:lpstr>5 etapo įskaitos taškai</vt:lpstr>
      <vt:lpstr>6 etapo įskaitos taškai</vt:lpstr>
      <vt:lpstr>Sezono įskaitos taškai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MONITOR</cp:lastModifiedBy>
  <cp:lastPrinted>2016-09-24T16:00:12Z</cp:lastPrinted>
  <dcterms:created xsi:type="dcterms:W3CDTF">2014-04-27T09:53:03Z</dcterms:created>
  <dcterms:modified xsi:type="dcterms:W3CDTF">2016-09-24T16:13:59Z</dcterms:modified>
</cp:coreProperties>
</file>