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bookViews>
    <workbookView xWindow="0" yWindow="0" windowWidth="16815" windowHeight="7755" tabRatio="721" activeTab="4"/>
  </bookViews>
  <sheets>
    <sheet name="1 etapo įskaitos taškai" sheetId="14" r:id="rId1"/>
    <sheet name="2 etapo įskaitos taškai" sheetId="15" r:id="rId2"/>
    <sheet name="3 etapo įskaitos taškai" sheetId="20" r:id="rId3"/>
    <sheet name="4 etapo įskaitos taškai" sheetId="21" r:id="rId4"/>
    <sheet name="Sezono įskaitos taškai" sheetId="19" r:id="rId5"/>
  </sheets>
  <externalReferences>
    <externalReference r:id="rId6"/>
    <externalReference r:id="rId7"/>
    <externalReference r:id="rId8"/>
  </externalReferences>
  <calcPr calcId="152511"/>
</workbook>
</file>

<file path=xl/calcChain.xml><?xml version="1.0" encoding="utf-8"?>
<calcChain xmlns="http://schemas.openxmlformats.org/spreadsheetml/2006/main">
  <c r="BT74" i="19" l="1"/>
  <c r="BV74" i="19" s="1"/>
  <c r="BS74" i="19"/>
  <c r="CF74" i="19" s="1"/>
  <c r="BR74" i="19"/>
  <c r="CE74" i="19" s="1"/>
  <c r="BQ74" i="19"/>
  <c r="CD74" i="19" s="1"/>
  <c r="H55" i="19"/>
  <c r="BT73" i="19"/>
  <c r="BV73" i="19" s="1"/>
  <c r="BS73" i="19"/>
  <c r="CF73" i="19" s="1"/>
  <c r="BR73" i="19"/>
  <c r="CE73" i="19" s="1"/>
  <c r="BQ73" i="19"/>
  <c r="CD73" i="19" s="1"/>
  <c r="H54" i="19"/>
  <c r="BT72" i="19"/>
  <c r="BX72" i="19" s="1"/>
  <c r="BY72" i="19" s="1"/>
  <c r="BS72" i="19"/>
  <c r="CF72" i="19" s="1"/>
  <c r="BR72" i="19"/>
  <c r="CE72" i="19" s="1"/>
  <c r="BQ72" i="19"/>
  <c r="CD72" i="19" s="1"/>
  <c r="H53" i="19"/>
  <c r="BT71" i="19"/>
  <c r="BX71" i="19" s="1"/>
  <c r="BY71" i="19" s="1"/>
  <c r="BS71" i="19"/>
  <c r="CF71" i="19" s="1"/>
  <c r="BR71" i="19"/>
  <c r="CE71" i="19" s="1"/>
  <c r="BQ71" i="19"/>
  <c r="CD71" i="19" s="1"/>
  <c r="H52" i="19"/>
  <c r="BT70" i="19"/>
  <c r="BX70" i="19" s="1"/>
  <c r="BY70" i="19" s="1"/>
  <c r="BS70" i="19"/>
  <c r="CF70" i="19" s="1"/>
  <c r="BR70" i="19"/>
  <c r="CE70" i="19" s="1"/>
  <c r="BQ70" i="19"/>
  <c r="CD70" i="19" s="1"/>
  <c r="H51" i="19"/>
  <c r="BT69" i="19"/>
  <c r="BX69" i="19" s="1"/>
  <c r="BY69" i="19" s="1"/>
  <c r="BS69" i="19"/>
  <c r="CF69" i="19" s="1"/>
  <c r="BR69" i="19"/>
  <c r="CE69" i="19" s="1"/>
  <c r="BQ69" i="19"/>
  <c r="CD69" i="19" s="1"/>
  <c r="H50" i="19"/>
  <c r="BT68" i="19"/>
  <c r="BX68" i="19" s="1"/>
  <c r="BY68" i="19" s="1"/>
  <c r="BS68" i="19"/>
  <c r="CF68" i="19" s="1"/>
  <c r="BR68" i="19"/>
  <c r="CE68" i="19" s="1"/>
  <c r="BQ68" i="19"/>
  <c r="CD68" i="19" s="1"/>
  <c r="H49" i="19"/>
  <c r="BT67" i="19"/>
  <c r="BX67" i="19" s="1"/>
  <c r="BY67" i="19" s="1"/>
  <c r="BS67" i="19"/>
  <c r="CF67" i="19" s="1"/>
  <c r="BR67" i="19"/>
  <c r="CE67" i="19" s="1"/>
  <c r="BQ67" i="19"/>
  <c r="CD67" i="19" s="1"/>
  <c r="H48" i="19"/>
  <c r="BT66" i="19"/>
  <c r="BX66" i="19" s="1"/>
  <c r="BY66" i="19" s="1"/>
  <c r="BS66" i="19"/>
  <c r="CF66" i="19" s="1"/>
  <c r="BR66" i="19"/>
  <c r="CE66" i="19" s="1"/>
  <c r="BQ66" i="19"/>
  <c r="CD66" i="19" s="1"/>
  <c r="H47" i="19"/>
  <c r="BT65" i="19"/>
  <c r="BX65" i="19" s="1"/>
  <c r="BY65" i="19" s="1"/>
  <c r="BS65" i="19"/>
  <c r="CF65" i="19" s="1"/>
  <c r="BR65" i="19"/>
  <c r="CE65" i="19" s="1"/>
  <c r="BQ65" i="19"/>
  <c r="CD65" i="19" s="1"/>
  <c r="H37" i="19"/>
  <c r="BT64" i="19"/>
  <c r="BX64" i="19" s="1"/>
  <c r="BY64" i="19" s="1"/>
  <c r="BS64" i="19"/>
  <c r="CF64" i="19" s="1"/>
  <c r="BR64" i="19"/>
  <c r="CE64" i="19" s="1"/>
  <c r="BQ64" i="19"/>
  <c r="CD64" i="19" s="1"/>
  <c r="H28" i="19"/>
  <c r="CF63" i="19"/>
  <c r="BT63" i="19"/>
  <c r="BX63" i="19" s="1"/>
  <c r="BY63" i="19" s="1"/>
  <c r="BS63" i="19"/>
  <c r="BR63" i="19"/>
  <c r="CE63" i="19" s="1"/>
  <c r="BQ63" i="19"/>
  <c r="CD63" i="19" s="1"/>
  <c r="H36" i="19"/>
  <c r="H29" i="19"/>
  <c r="H25" i="19"/>
  <c r="H32" i="19"/>
  <c r="H30" i="19"/>
  <c r="H33" i="19"/>
  <c r="H31" i="19"/>
  <c r="H35" i="19"/>
  <c r="H23" i="19"/>
  <c r="H38" i="19"/>
  <c r="H39" i="19"/>
  <c r="H40" i="19"/>
  <c r="H41" i="19"/>
  <c r="H45" i="19"/>
  <c r="H46" i="19"/>
  <c r="H42" i="19"/>
  <c r="H43" i="19"/>
  <c r="H56" i="19"/>
  <c r="H57" i="19"/>
  <c r="H34" i="19"/>
  <c r="H58" i="19"/>
  <c r="H59" i="19"/>
  <c r="H60" i="19"/>
  <c r="H61" i="19"/>
  <c r="H62" i="19"/>
  <c r="H63" i="19"/>
  <c r="H44" i="19"/>
  <c r="H64" i="19"/>
  <c r="H65" i="19"/>
  <c r="H66" i="19"/>
  <c r="H67" i="19"/>
  <c r="H68" i="19"/>
  <c r="H69" i="19"/>
  <c r="H70" i="19"/>
  <c r="H71" i="19"/>
  <c r="H72" i="19"/>
  <c r="H73" i="19"/>
  <c r="H74" i="19"/>
  <c r="H15" i="19"/>
  <c r="H11" i="19"/>
  <c r="H13" i="19"/>
  <c r="H14" i="19"/>
  <c r="H17" i="19"/>
  <c r="H16" i="19"/>
  <c r="H18" i="19"/>
  <c r="H21" i="19"/>
  <c r="H19" i="19"/>
  <c r="H22" i="19"/>
  <c r="H20" i="19"/>
  <c r="H24" i="19"/>
  <c r="H26" i="19"/>
  <c r="H27" i="19"/>
  <c r="H12" i="19"/>
  <c r="I41" i="21"/>
  <c r="I40" i="21"/>
  <c r="I39" i="21"/>
  <c r="I38" i="21"/>
  <c r="I37" i="21"/>
  <c r="I36" i="21"/>
  <c r="BW35" i="21"/>
  <c r="BV35" i="21"/>
  <c r="BU35" i="21"/>
  <c r="BT35" i="21"/>
  <c r="I35" i="21"/>
  <c r="BW34" i="21"/>
  <c r="BV34" i="21"/>
  <c r="BU34" i="21"/>
  <c r="BT34" i="21"/>
  <c r="I34" i="21"/>
  <c r="BW33" i="21"/>
  <c r="BV33" i="21"/>
  <c r="BU33" i="21"/>
  <c r="BT33" i="21"/>
  <c r="I33" i="21"/>
  <c r="BW32" i="21"/>
  <c r="BV32" i="21"/>
  <c r="BU32" i="21"/>
  <c r="BT32" i="21"/>
  <c r="I32" i="21"/>
  <c r="BW31" i="21"/>
  <c r="BV31" i="21"/>
  <c r="BU31" i="21"/>
  <c r="BT31" i="21"/>
  <c r="I31" i="21"/>
  <c r="BW30" i="21"/>
  <c r="BV30" i="21"/>
  <c r="BU30" i="21"/>
  <c r="BT30" i="21"/>
  <c r="I30" i="21"/>
  <c r="BW29" i="21"/>
  <c r="BV29" i="21"/>
  <c r="BU29" i="21"/>
  <c r="BT29" i="21"/>
  <c r="I29" i="21"/>
  <c r="BW28" i="21"/>
  <c r="BV28" i="21"/>
  <c r="BU28" i="21"/>
  <c r="BT28" i="21"/>
  <c r="I28" i="21"/>
  <c r="BW27" i="21"/>
  <c r="BV27" i="21"/>
  <c r="BU27" i="21"/>
  <c r="BT27" i="21"/>
  <c r="I27" i="21"/>
  <c r="BW26" i="21"/>
  <c r="BV26" i="21"/>
  <c r="BU26" i="21"/>
  <c r="BT26" i="21"/>
  <c r="I26" i="21"/>
  <c r="BW25" i="21"/>
  <c r="BV25" i="21"/>
  <c r="BU25" i="21"/>
  <c r="BT25" i="21"/>
  <c r="I25" i="21"/>
  <c r="BW24" i="21"/>
  <c r="BV24" i="21"/>
  <c r="BU24" i="21"/>
  <c r="BT24" i="21"/>
  <c r="I24" i="21"/>
  <c r="BW23" i="21"/>
  <c r="BV23" i="21"/>
  <c r="BU23" i="21"/>
  <c r="BT23" i="21"/>
  <c r="I23" i="21"/>
  <c r="BW22" i="21"/>
  <c r="BV22" i="21"/>
  <c r="BU22" i="21"/>
  <c r="BT22" i="21"/>
  <c r="I22" i="21"/>
  <c r="BW21" i="21"/>
  <c r="BV21" i="21"/>
  <c r="BU21" i="21"/>
  <c r="BT21" i="21"/>
  <c r="I21" i="21"/>
  <c r="BW20" i="21"/>
  <c r="BV20" i="21"/>
  <c r="BU20" i="21"/>
  <c r="BT20" i="21"/>
  <c r="I20" i="21"/>
  <c r="BW19" i="21"/>
  <c r="BV19" i="21"/>
  <c r="BU19" i="21"/>
  <c r="BT19" i="21"/>
  <c r="I19" i="21"/>
  <c r="BW18" i="21"/>
  <c r="BV18" i="21"/>
  <c r="BU18" i="21"/>
  <c r="BT18" i="21"/>
  <c r="I18" i="21"/>
  <c r="BW17" i="21"/>
  <c r="BV17" i="21"/>
  <c r="BU17" i="21"/>
  <c r="BT17" i="21"/>
  <c r="I17" i="21"/>
  <c r="BW16" i="21"/>
  <c r="BV16" i="21"/>
  <c r="BU16" i="21"/>
  <c r="BT16" i="21"/>
  <c r="I16" i="21"/>
  <c r="BW15" i="21"/>
  <c r="BV15" i="21"/>
  <c r="BU15" i="21"/>
  <c r="BT15" i="21"/>
  <c r="I15" i="21"/>
  <c r="BW14" i="21"/>
  <c r="BV14" i="21"/>
  <c r="BU14" i="21"/>
  <c r="BT14" i="21"/>
  <c r="I14" i="21"/>
  <c r="BW13" i="21"/>
  <c r="CA13" i="21" s="1"/>
  <c r="BV13" i="21"/>
  <c r="BU13" i="21"/>
  <c r="BT13" i="21"/>
  <c r="I13" i="21"/>
  <c r="BW12" i="21"/>
  <c r="BY12" i="21" s="1"/>
  <c r="BV12" i="21"/>
  <c r="BU12" i="21"/>
  <c r="BT12" i="21"/>
  <c r="I12" i="21"/>
  <c r="BW11" i="21"/>
  <c r="BY11" i="21" s="1"/>
  <c r="BV11" i="21"/>
  <c r="BU11" i="21"/>
  <c r="BT11" i="21"/>
  <c r="I11" i="21"/>
  <c r="BW10" i="21"/>
  <c r="BV10" i="21"/>
  <c r="BU10" i="21"/>
  <c r="BT10" i="21"/>
  <c r="BX74" i="19" l="1"/>
  <c r="BY74" i="19" s="1"/>
  <c r="CB74" i="19" s="1"/>
  <c r="BX73" i="19"/>
  <c r="BY73" i="19" s="1"/>
  <c r="CB73" i="19" s="1"/>
  <c r="CB72" i="19"/>
  <c r="BV72" i="19"/>
  <c r="CB71" i="19"/>
  <c r="BV71" i="19"/>
  <c r="CB70" i="19"/>
  <c r="BV70" i="19"/>
  <c r="CB69" i="19"/>
  <c r="BV69" i="19"/>
  <c r="CB68" i="19"/>
  <c r="BV68" i="19"/>
  <c r="CB67" i="19"/>
  <c r="BV67" i="19"/>
  <c r="CB66" i="19"/>
  <c r="BV66" i="19"/>
  <c r="CB65" i="19"/>
  <c r="BV65" i="19"/>
  <c r="CB64" i="19"/>
  <c r="BV64" i="19"/>
  <c r="BV63" i="19"/>
  <c r="BY16" i="21"/>
  <c r="BY14" i="21"/>
  <c r="BY17" i="21"/>
  <c r="BY18" i="21"/>
  <c r="CA18" i="21"/>
  <c r="BY20" i="21"/>
  <c r="CA20" i="21"/>
  <c r="BY22" i="21"/>
  <c r="CA22" i="21"/>
  <c r="BY24" i="21"/>
  <c r="CA24" i="21"/>
  <c r="BY26" i="21"/>
  <c r="CA26" i="21"/>
  <c r="BY28" i="21"/>
  <c r="CA28" i="21"/>
  <c r="BY30" i="21"/>
  <c r="CA30" i="21"/>
  <c r="BY32" i="21"/>
  <c r="CA32" i="21"/>
  <c r="BY34" i="21"/>
  <c r="CA34" i="21"/>
  <c r="CA11" i="21"/>
  <c r="CA12" i="21"/>
  <c r="CA14" i="21"/>
  <c r="BY13" i="21"/>
  <c r="BY15" i="21"/>
  <c r="CA15" i="21"/>
  <c r="CA16" i="21"/>
  <c r="CA17" i="21"/>
  <c r="BY35" i="21"/>
  <c r="BY19" i="21"/>
  <c r="CA19" i="21"/>
  <c r="BY21" i="21"/>
  <c r="CA21" i="21"/>
  <c r="BY23" i="21"/>
  <c r="CA23" i="21"/>
  <c r="BY25" i="21"/>
  <c r="CA25" i="21"/>
  <c r="BY27" i="21"/>
  <c r="CA27" i="21"/>
  <c r="BY29" i="21"/>
  <c r="CA29" i="21"/>
  <c r="CB29" i="21" s="1"/>
  <c r="BY31" i="21"/>
  <c r="CA31" i="21"/>
  <c r="BY33" i="21"/>
  <c r="CA33" i="21"/>
  <c r="CA35" i="21"/>
  <c r="CB63" i="19" l="1"/>
  <c r="CB11" i="21"/>
  <c r="CB31" i="21"/>
  <c r="CB23" i="21"/>
  <c r="CB16" i="21"/>
  <c r="CB30" i="21"/>
  <c r="CB22" i="21"/>
  <c r="CB13" i="21"/>
  <c r="CB20" i="21"/>
  <c r="CB35" i="21"/>
  <c r="CB33" i="21"/>
  <c r="CB25" i="21"/>
  <c r="CB19" i="21"/>
  <c r="CB12" i="21"/>
  <c r="CB32" i="21"/>
  <c r="CB24" i="21"/>
  <c r="CB28" i="21"/>
  <c r="CB27" i="21"/>
  <c r="CB21" i="21"/>
  <c r="CB17" i="21"/>
  <c r="CB15" i="21"/>
  <c r="CB14" i="21"/>
  <c r="CB34" i="21"/>
  <c r="CB26" i="21"/>
  <c r="CB18" i="21"/>
  <c r="CE34" i="21" l="1"/>
  <c r="CE35" i="21"/>
  <c r="CE33" i="21"/>
  <c r="CE31" i="21"/>
  <c r="CE29" i="21"/>
  <c r="CE27" i="21"/>
  <c r="CE25" i="21"/>
  <c r="CE23" i="21"/>
  <c r="CE21" i="21"/>
  <c r="CE19" i="21"/>
  <c r="CE17" i="21"/>
  <c r="CE16" i="21"/>
  <c r="CE15" i="21"/>
  <c r="CE14" i="21"/>
  <c r="CE13" i="21"/>
  <c r="CE12" i="21"/>
  <c r="CE11" i="21"/>
  <c r="CE32" i="21"/>
  <c r="CE30" i="21"/>
  <c r="CE28" i="21"/>
  <c r="CE26" i="21"/>
  <c r="CE24" i="21"/>
  <c r="CE22" i="21"/>
  <c r="CE20" i="21"/>
  <c r="CE18" i="21"/>
  <c r="BT62" i="19" l="1"/>
  <c r="BS62" i="19"/>
  <c r="CF62" i="19" s="1"/>
  <c r="BR62" i="19"/>
  <c r="CE62" i="19" s="1"/>
  <c r="BQ62" i="19"/>
  <c r="CD62" i="19" s="1"/>
  <c r="BT61" i="19"/>
  <c r="BS61" i="19"/>
  <c r="CF61" i="19" s="1"/>
  <c r="BR61" i="19"/>
  <c r="CE61" i="19" s="1"/>
  <c r="BQ61" i="19"/>
  <c r="CD61" i="19" s="1"/>
  <c r="BT60" i="19"/>
  <c r="BS60" i="19"/>
  <c r="CF60" i="19" s="1"/>
  <c r="BR60" i="19"/>
  <c r="CE60" i="19" s="1"/>
  <c r="BQ60" i="19"/>
  <c r="CD60" i="19" s="1"/>
  <c r="BT59" i="19"/>
  <c r="BS59" i="19"/>
  <c r="CF59" i="19" s="1"/>
  <c r="BR59" i="19"/>
  <c r="CE59" i="19" s="1"/>
  <c r="BQ59" i="19"/>
  <c r="CD59" i="19" s="1"/>
  <c r="BT58" i="19"/>
  <c r="BS58" i="19"/>
  <c r="CF58" i="19" s="1"/>
  <c r="BR58" i="19"/>
  <c r="CE58" i="19" s="1"/>
  <c r="BQ58" i="19"/>
  <c r="CD58" i="19" s="1"/>
  <c r="BT57" i="19"/>
  <c r="BS57" i="19"/>
  <c r="CF57" i="19" s="1"/>
  <c r="BR57" i="19"/>
  <c r="CE57" i="19" s="1"/>
  <c r="BQ57" i="19"/>
  <c r="CD57" i="19" s="1"/>
  <c r="BW35" i="20"/>
  <c r="BV35" i="20"/>
  <c r="BU35" i="20"/>
  <c r="BT35" i="20"/>
  <c r="I35" i="20"/>
  <c r="BW34" i="20"/>
  <c r="BV34" i="20"/>
  <c r="BU34" i="20"/>
  <c r="BT34" i="20"/>
  <c r="I34" i="20"/>
  <c r="BW33" i="20"/>
  <c r="BV33" i="20"/>
  <c r="BU33" i="20"/>
  <c r="BT33" i="20"/>
  <c r="I33" i="20"/>
  <c r="BW32" i="20"/>
  <c r="BV32" i="20"/>
  <c r="BU32" i="20"/>
  <c r="BT32" i="20"/>
  <c r="I32" i="20"/>
  <c r="BW31" i="20"/>
  <c r="BV31" i="20"/>
  <c r="BU31" i="20"/>
  <c r="BT31" i="20"/>
  <c r="I31" i="20"/>
  <c r="BW30" i="20"/>
  <c r="BV30" i="20"/>
  <c r="BU30" i="20"/>
  <c r="BT30" i="20"/>
  <c r="I30" i="20"/>
  <c r="BW29" i="20"/>
  <c r="BV29" i="20"/>
  <c r="BU29" i="20"/>
  <c r="BT29" i="20"/>
  <c r="I29" i="20"/>
  <c r="BW28" i="20"/>
  <c r="BV28" i="20"/>
  <c r="BU28" i="20"/>
  <c r="BT28" i="20"/>
  <c r="I28" i="20"/>
  <c r="BW27" i="20"/>
  <c r="BV27" i="20"/>
  <c r="BU27" i="20"/>
  <c r="BT27" i="20"/>
  <c r="I27" i="20"/>
  <c r="BW26" i="20"/>
  <c r="BV26" i="20"/>
  <c r="BU26" i="20"/>
  <c r="BT26" i="20"/>
  <c r="I26" i="20"/>
  <c r="BW25" i="20"/>
  <c r="BV25" i="20"/>
  <c r="BU25" i="20"/>
  <c r="BT25" i="20"/>
  <c r="I25" i="20"/>
  <c r="BW24" i="20"/>
  <c r="BV24" i="20"/>
  <c r="BU24" i="20"/>
  <c r="BT24" i="20"/>
  <c r="I24" i="20"/>
  <c r="BW23" i="20"/>
  <c r="BV23" i="20"/>
  <c r="BU23" i="20"/>
  <c r="BT23" i="20"/>
  <c r="I23" i="20"/>
  <c r="BW22" i="20"/>
  <c r="BV22" i="20"/>
  <c r="BU22" i="20"/>
  <c r="BT22" i="20"/>
  <c r="I22" i="20"/>
  <c r="BW21" i="20"/>
  <c r="BV21" i="20"/>
  <c r="BU21" i="20"/>
  <c r="BT21" i="20"/>
  <c r="I21" i="20"/>
  <c r="BW20" i="20"/>
  <c r="BV20" i="20"/>
  <c r="BU20" i="20"/>
  <c r="BT20" i="20"/>
  <c r="I20" i="20"/>
  <c r="BW19" i="20"/>
  <c r="BV19" i="20"/>
  <c r="BU19" i="20"/>
  <c r="BT19" i="20"/>
  <c r="I19" i="20"/>
  <c r="BW18" i="20"/>
  <c r="BV18" i="20"/>
  <c r="BU18" i="20"/>
  <c r="BT18" i="20"/>
  <c r="I18" i="20"/>
  <c r="BW17" i="20"/>
  <c r="BV17" i="20"/>
  <c r="BU17" i="20"/>
  <c r="BT17" i="20"/>
  <c r="I17" i="20"/>
  <c r="BW16" i="20"/>
  <c r="BV16" i="20"/>
  <c r="BU16" i="20"/>
  <c r="BT16" i="20"/>
  <c r="I16" i="20"/>
  <c r="BW15" i="20"/>
  <c r="BV15" i="20"/>
  <c r="BU15" i="20"/>
  <c r="BT15" i="20"/>
  <c r="I15" i="20"/>
  <c r="BW14" i="20"/>
  <c r="BV14" i="20"/>
  <c r="BU14" i="20"/>
  <c r="BT14" i="20"/>
  <c r="I14" i="20"/>
  <c r="BW13" i="20"/>
  <c r="BV13" i="20"/>
  <c r="BU13" i="20"/>
  <c r="BT13" i="20"/>
  <c r="I13" i="20"/>
  <c r="BW12" i="20"/>
  <c r="BV12" i="20"/>
  <c r="BU12" i="20"/>
  <c r="BT12" i="20"/>
  <c r="I12" i="20"/>
  <c r="BW11" i="20"/>
  <c r="BV11" i="20"/>
  <c r="BU11" i="20"/>
  <c r="BT11" i="20"/>
  <c r="I11" i="20"/>
  <c r="BW10" i="20"/>
  <c r="BV10" i="20"/>
  <c r="BU10" i="20"/>
  <c r="BT10" i="20"/>
  <c r="CH28" i="21"/>
  <c r="CG16" i="21"/>
  <c r="CG33" i="21"/>
  <c r="CH35" i="21"/>
  <c r="CI17" i="21"/>
  <c r="CG21" i="21"/>
  <c r="CH31" i="21"/>
  <c r="CH23" i="21"/>
  <c r="CG20" i="21"/>
  <c r="CG29" i="21"/>
  <c r="CG13" i="21"/>
  <c r="CI14" i="21"/>
  <c r="CG31" i="21"/>
  <c r="CI11" i="21"/>
  <c r="CG28" i="21"/>
  <c r="CI33" i="21"/>
  <c r="CG12" i="21"/>
  <c r="CH34" i="21"/>
  <c r="CG14" i="21"/>
  <c r="CH26" i="21"/>
  <c r="CI21" i="21"/>
  <c r="CH22" i="21"/>
  <c r="CH27" i="21"/>
  <c r="CI15" i="21"/>
  <c r="CH20" i="21"/>
  <c r="CG35" i="21"/>
  <c r="CG17" i="21"/>
  <c r="CI23" i="21"/>
  <c r="CG32" i="21"/>
  <c r="CI20" i="21"/>
  <c r="CI18" i="21"/>
  <c r="CI34" i="21"/>
  <c r="CG18" i="21"/>
  <c r="CI25" i="21"/>
  <c r="CI31" i="21"/>
  <c r="CI28" i="21"/>
  <c r="CG25" i="21"/>
  <c r="CG27" i="21"/>
  <c r="CG22" i="21"/>
  <c r="CG15" i="21"/>
  <c r="CG23" i="21"/>
  <c r="CI24" i="21"/>
  <c r="CI22" i="21"/>
  <c r="CH16" i="21"/>
  <c r="CI27" i="21"/>
  <c r="CI19" i="21"/>
  <c r="CH19" i="21"/>
  <c r="CI32" i="21"/>
  <c r="CG34" i="21"/>
  <c r="CH21" i="21"/>
  <c r="CH13" i="21"/>
  <c r="CH14" i="21"/>
  <c r="CI12" i="21"/>
  <c r="CH11" i="21"/>
  <c r="CH32" i="21"/>
  <c r="CG11" i="21"/>
  <c r="CG24" i="21"/>
  <c r="CH18" i="21"/>
  <c r="CI16" i="21"/>
  <c r="CH24" i="21"/>
  <c r="CI35" i="21"/>
  <c r="CH17" i="21"/>
  <c r="CH29" i="21"/>
  <c r="CG30" i="21"/>
  <c r="CG19" i="21"/>
  <c r="CI26" i="21"/>
  <c r="CI30" i="21"/>
  <c r="CH12" i="21"/>
  <c r="CH25" i="21"/>
  <c r="CH15" i="21"/>
  <c r="CI29" i="21"/>
  <c r="CH30" i="21"/>
  <c r="CG26" i="21"/>
  <c r="CI13" i="21"/>
  <c r="CH33" i="21"/>
  <c r="BX57" i="19" l="1"/>
  <c r="BY57" i="19" s="1"/>
  <c r="BX58" i="19"/>
  <c r="BY58" i="19" s="1"/>
  <c r="BX59" i="19"/>
  <c r="BY59" i="19" s="1"/>
  <c r="BX60" i="19"/>
  <c r="BY60" i="19" s="1"/>
  <c r="BX61" i="19"/>
  <c r="BY61" i="19" s="1"/>
  <c r="BX62" i="19"/>
  <c r="BY62" i="19" s="1"/>
  <c r="CA33" i="20"/>
  <c r="BV62" i="19"/>
  <c r="BV61" i="19"/>
  <c r="BV60" i="19"/>
  <c r="BV59" i="19"/>
  <c r="BV58" i="19"/>
  <c r="BV57" i="19"/>
  <c r="CA11" i="20"/>
  <c r="BY11" i="20"/>
  <c r="CA13" i="20"/>
  <c r="BY13" i="20"/>
  <c r="BY21" i="20"/>
  <c r="CA21" i="20"/>
  <c r="CA23" i="20"/>
  <c r="BY23" i="20"/>
  <c r="BY34" i="20"/>
  <c r="CA15" i="20"/>
  <c r="BY15" i="20"/>
  <c r="BY17" i="20"/>
  <c r="CA17" i="20"/>
  <c r="CA19" i="20"/>
  <c r="BY19" i="20"/>
  <c r="BY25" i="20"/>
  <c r="CA25" i="20"/>
  <c r="CA27" i="20"/>
  <c r="BY27" i="20"/>
  <c r="CA29" i="20"/>
  <c r="BY29" i="20"/>
  <c r="CA31" i="20"/>
  <c r="BY31" i="20"/>
  <c r="CA12" i="20"/>
  <c r="BY12" i="20"/>
  <c r="CA14" i="20"/>
  <c r="BY14" i="20"/>
  <c r="CA16" i="20"/>
  <c r="BY16" i="20"/>
  <c r="CA18" i="20"/>
  <c r="BY18" i="20"/>
  <c r="BY20" i="20"/>
  <c r="CA20" i="20"/>
  <c r="CA22" i="20"/>
  <c r="BY22" i="20"/>
  <c r="BY24" i="20"/>
  <c r="CA24" i="20"/>
  <c r="CA26" i="20"/>
  <c r="BY26" i="20"/>
  <c r="BY28" i="20"/>
  <c r="CA28" i="20"/>
  <c r="CA30" i="20"/>
  <c r="BY30" i="20"/>
  <c r="BY32" i="20"/>
  <c r="CA32" i="20"/>
  <c r="BY35" i="20"/>
  <c r="BY33" i="20"/>
  <c r="CA34" i="20"/>
  <c r="CB34" i="20" s="1"/>
  <c r="CA35" i="20"/>
  <c r="CB13" i="20" l="1"/>
  <c r="CB32" i="20"/>
  <c r="CB22" i="20"/>
  <c r="CB14" i="20"/>
  <c r="CB19" i="20"/>
  <c r="CB23" i="20"/>
  <c r="CB16" i="20"/>
  <c r="CB17" i="20"/>
  <c r="CB21" i="20"/>
  <c r="CB11" i="20"/>
  <c r="CB12" i="20"/>
  <c r="CB25" i="20"/>
  <c r="CB30" i="20"/>
  <c r="CB24" i="20"/>
  <c r="CB29" i="20"/>
  <c r="CB15" i="20"/>
  <c r="CB35" i="20"/>
  <c r="CB28" i="20"/>
  <c r="CB26" i="20"/>
  <c r="CB20" i="20"/>
  <c r="CB18" i="20"/>
  <c r="CB31" i="20"/>
  <c r="CB27" i="20"/>
  <c r="CB33" i="20"/>
  <c r="CE34" i="20" l="1"/>
  <c r="CE33" i="20"/>
  <c r="CE35" i="20"/>
  <c r="CE13" i="20"/>
  <c r="CE30" i="20"/>
  <c r="CE26" i="20"/>
  <c r="CE24" i="20"/>
  <c r="CE22" i="20"/>
  <c r="CE20" i="20"/>
  <c r="CE16" i="20"/>
  <c r="CE12" i="20"/>
  <c r="CE31" i="20"/>
  <c r="CE29" i="20"/>
  <c r="CE27" i="20"/>
  <c r="CE25" i="20"/>
  <c r="CE23" i="20"/>
  <c r="CE21" i="20"/>
  <c r="CE19" i="20"/>
  <c r="CE17" i="20"/>
  <c r="CE15" i="20"/>
  <c r="CE11" i="20"/>
  <c r="CE32" i="20"/>
  <c r="CE28" i="20"/>
  <c r="CE18" i="20"/>
  <c r="CE14" i="20"/>
  <c r="CG21" i="20"/>
  <c r="CI27" i="20"/>
  <c r="CI23" i="20"/>
  <c r="CI12" i="20"/>
  <c r="CI31" i="20"/>
  <c r="CI22" i="20"/>
  <c r="CG18" i="20"/>
  <c r="CG14" i="20"/>
  <c r="CI18" i="20"/>
  <c r="CH20" i="20"/>
  <c r="CG12" i="20"/>
  <c r="CG31" i="20"/>
  <c r="CG16" i="20"/>
  <c r="CI16" i="20"/>
  <c r="CG35" i="20"/>
  <c r="CH25" i="20"/>
  <c r="CH16" i="20"/>
  <c r="CH32" i="20"/>
  <c r="CG19" i="20"/>
  <c r="CI15" i="20"/>
  <c r="CI25" i="20"/>
  <c r="CH19" i="20"/>
  <c r="CG25" i="20"/>
  <c r="CG24" i="20"/>
  <c r="CG13" i="20"/>
  <c r="CI14" i="20"/>
  <c r="CH35" i="20"/>
  <c r="CI13" i="20"/>
  <c r="CH23" i="20"/>
  <c r="CH30" i="20"/>
  <c r="CI26" i="20"/>
  <c r="CG33" i="20"/>
  <c r="CH29" i="20"/>
  <c r="CH15" i="20"/>
  <c r="CI29" i="20"/>
  <c r="CI33" i="20"/>
  <c r="CG22" i="20"/>
  <c r="CH11" i="20"/>
  <c r="CH27" i="20"/>
  <c r="CG15" i="20"/>
  <c r="CG34" i="20"/>
  <c r="CH12" i="20"/>
  <c r="CI30" i="20"/>
  <c r="CI32" i="20"/>
  <c r="CI21" i="20"/>
  <c r="CH34" i="20"/>
  <c r="CG17" i="20"/>
  <c r="CI11" i="20"/>
  <c r="CG26" i="20"/>
  <c r="CG23" i="20"/>
  <c r="CH31" i="20"/>
  <c r="CG30" i="20"/>
  <c r="CG28" i="20"/>
  <c r="CI20" i="20"/>
  <c r="CH26" i="20"/>
  <c r="CH13" i="20"/>
  <c r="CI19" i="20"/>
  <c r="CH28" i="20"/>
  <c r="CG32" i="20"/>
  <c r="CI24" i="20"/>
  <c r="CG29" i="20"/>
  <c r="CG11" i="20"/>
  <c r="CI35" i="20"/>
  <c r="CH17" i="20"/>
  <c r="CG20" i="20"/>
  <c r="CH21" i="20"/>
  <c r="CI17" i="20"/>
  <c r="CI28" i="20"/>
  <c r="CG27" i="20"/>
  <c r="CH14" i="20"/>
  <c r="CH22" i="20"/>
  <c r="CH33" i="20"/>
  <c r="CI34" i="20"/>
  <c r="CH24" i="20"/>
  <c r="CH18" i="20"/>
  <c r="BT56" i="19" l="1"/>
  <c r="BS56" i="19"/>
  <c r="CF56" i="19" s="1"/>
  <c r="BR56" i="19"/>
  <c r="CE56" i="19" s="1"/>
  <c r="BQ56" i="19"/>
  <c r="CD56" i="19" s="1"/>
  <c r="BT55" i="19"/>
  <c r="BS55" i="19"/>
  <c r="CF55" i="19" s="1"/>
  <c r="BR55" i="19"/>
  <c r="CE55" i="19" s="1"/>
  <c r="BQ55" i="19"/>
  <c r="CD55" i="19" s="1"/>
  <c r="BT54" i="19"/>
  <c r="BS54" i="19"/>
  <c r="CF54" i="19" s="1"/>
  <c r="BR54" i="19"/>
  <c r="CE54" i="19" s="1"/>
  <c r="BQ54" i="19"/>
  <c r="CD54" i="19" s="1"/>
  <c r="BT53" i="19"/>
  <c r="BS53" i="19"/>
  <c r="CF53" i="19" s="1"/>
  <c r="BR53" i="19"/>
  <c r="CE53" i="19" s="1"/>
  <c r="BQ53" i="19"/>
  <c r="CD53" i="19" s="1"/>
  <c r="BT52" i="19"/>
  <c r="BS52" i="19"/>
  <c r="CF52" i="19" s="1"/>
  <c r="BR52" i="19"/>
  <c r="CE52" i="19" s="1"/>
  <c r="BQ52" i="19"/>
  <c r="CD52" i="19" s="1"/>
  <c r="BT51" i="19"/>
  <c r="BS51" i="19"/>
  <c r="CF51" i="19" s="1"/>
  <c r="BR51" i="19"/>
  <c r="CE51" i="19" s="1"/>
  <c r="BQ51" i="19"/>
  <c r="CD51" i="19" s="1"/>
  <c r="BT50" i="19"/>
  <c r="BS50" i="19"/>
  <c r="CF50" i="19" s="1"/>
  <c r="BR50" i="19"/>
  <c r="CE50" i="19" s="1"/>
  <c r="BQ50" i="19"/>
  <c r="CD50" i="19" s="1"/>
  <c r="BT49" i="19"/>
  <c r="BS49" i="19"/>
  <c r="CF49" i="19" s="1"/>
  <c r="BR49" i="19"/>
  <c r="CE49" i="19" s="1"/>
  <c r="BQ49" i="19"/>
  <c r="CD49" i="19" s="1"/>
  <c r="BT48" i="19"/>
  <c r="BS48" i="19"/>
  <c r="CF48" i="19" s="1"/>
  <c r="BR48" i="19"/>
  <c r="CE48" i="19" s="1"/>
  <c r="BQ48" i="19"/>
  <c r="CD48" i="19" s="1"/>
  <c r="BT47" i="19"/>
  <c r="BS47" i="19"/>
  <c r="CF47" i="19" s="1"/>
  <c r="BR47" i="19"/>
  <c r="CE47" i="19" s="1"/>
  <c r="BQ47" i="19"/>
  <c r="CD47" i="19" s="1"/>
  <c r="BQ46" i="19"/>
  <c r="CD46" i="19" s="1"/>
  <c r="BR46" i="19"/>
  <c r="CE46" i="19" s="1"/>
  <c r="BS46" i="19"/>
  <c r="CF46" i="19" s="1"/>
  <c r="BT46" i="19"/>
  <c r="BV46" i="19" s="1"/>
  <c r="BX56" i="19" l="1"/>
  <c r="BY56" i="19" s="1"/>
  <c r="BX47" i="19"/>
  <c r="BY47" i="19" s="1"/>
  <c r="BX55" i="19"/>
  <c r="BY55" i="19" s="1"/>
  <c r="BX49" i="19"/>
  <c r="BY49" i="19" s="1"/>
  <c r="BX53" i="19"/>
  <c r="BY53" i="19" s="1"/>
  <c r="BX51" i="19"/>
  <c r="BY51" i="19" s="1"/>
  <c r="BX48" i="19"/>
  <c r="BY48" i="19" s="1"/>
  <c r="BX52" i="19"/>
  <c r="BY52" i="19" s="1"/>
  <c r="BX46" i="19"/>
  <c r="BY46" i="19" s="1"/>
  <c r="BX50" i="19"/>
  <c r="BY50" i="19" s="1"/>
  <c r="BX54" i="19"/>
  <c r="BY54" i="19" s="1"/>
  <c r="BV56" i="19"/>
  <c r="BV55" i="19"/>
  <c r="BV54" i="19"/>
  <c r="BV53" i="19"/>
  <c r="BV52" i="19"/>
  <c r="BV51" i="19"/>
  <c r="BV50" i="19"/>
  <c r="BV49" i="19"/>
  <c r="BV48" i="19"/>
  <c r="BV47" i="19"/>
  <c r="BT45" i="19" l="1"/>
  <c r="BS45" i="19"/>
  <c r="CF45" i="19" s="1"/>
  <c r="BR45" i="19"/>
  <c r="CE45" i="19" s="1"/>
  <c r="BQ45" i="19"/>
  <c r="CD45" i="19" s="1"/>
  <c r="BT44" i="19"/>
  <c r="BS44" i="19"/>
  <c r="CF44" i="19" s="1"/>
  <c r="BR44" i="19"/>
  <c r="CE44" i="19" s="1"/>
  <c r="BQ44" i="19"/>
  <c r="CD44" i="19" s="1"/>
  <c r="BT43" i="19"/>
  <c r="BS43" i="19"/>
  <c r="CF43" i="19" s="1"/>
  <c r="BR43" i="19"/>
  <c r="CE43" i="19" s="1"/>
  <c r="BQ43" i="19"/>
  <c r="CD43" i="19" s="1"/>
  <c r="BT42" i="19"/>
  <c r="BS42" i="19"/>
  <c r="CF42" i="19" s="1"/>
  <c r="BR42" i="19"/>
  <c r="CE42" i="19" s="1"/>
  <c r="BQ42" i="19"/>
  <c r="CD42" i="19" s="1"/>
  <c r="BT41" i="19"/>
  <c r="BS41" i="19"/>
  <c r="CF41" i="19" s="1"/>
  <c r="BR41" i="19"/>
  <c r="CE41" i="19" s="1"/>
  <c r="BQ41" i="19"/>
  <c r="CD41" i="19" s="1"/>
  <c r="BT40" i="19"/>
  <c r="BS40" i="19"/>
  <c r="CF40" i="19" s="1"/>
  <c r="BR40" i="19"/>
  <c r="CE40" i="19" s="1"/>
  <c r="BQ40" i="19"/>
  <c r="CD40" i="19" s="1"/>
  <c r="BT39" i="19"/>
  <c r="BS39" i="19"/>
  <c r="CF39" i="19" s="1"/>
  <c r="BR39" i="19"/>
  <c r="CE39" i="19" s="1"/>
  <c r="BQ39" i="19"/>
  <c r="CD39" i="19" s="1"/>
  <c r="BT38" i="19"/>
  <c r="BS38" i="19"/>
  <c r="CF38" i="19" s="1"/>
  <c r="BR38" i="19"/>
  <c r="CE38" i="19" s="1"/>
  <c r="BQ38" i="19"/>
  <c r="CD38" i="19" s="1"/>
  <c r="BT37" i="19"/>
  <c r="BS37" i="19"/>
  <c r="CF37" i="19" s="1"/>
  <c r="BR37" i="19"/>
  <c r="CE37" i="19" s="1"/>
  <c r="BQ37" i="19"/>
  <c r="CD37" i="19" s="1"/>
  <c r="BT36" i="19"/>
  <c r="BS36" i="19"/>
  <c r="CF36" i="19" s="1"/>
  <c r="BR36" i="19"/>
  <c r="CE36" i="19" s="1"/>
  <c r="BQ36" i="19"/>
  <c r="CD36" i="19" s="1"/>
  <c r="BT35" i="19"/>
  <c r="BS35" i="19"/>
  <c r="CF35" i="19" s="1"/>
  <c r="BR35" i="19"/>
  <c r="CE35" i="19" s="1"/>
  <c r="BQ35" i="19"/>
  <c r="CD35" i="19" s="1"/>
  <c r="BT34" i="19"/>
  <c r="BS34" i="19"/>
  <c r="CF34" i="19" s="1"/>
  <c r="BR34" i="19"/>
  <c r="CE34" i="19" s="1"/>
  <c r="BQ34" i="19"/>
  <c r="CD34" i="19" s="1"/>
  <c r="BT33" i="19"/>
  <c r="BS33" i="19"/>
  <c r="CF33" i="19" s="1"/>
  <c r="BR33" i="19"/>
  <c r="CE33" i="19" s="1"/>
  <c r="BQ33" i="19"/>
  <c r="CD33" i="19" s="1"/>
  <c r="BT32" i="19"/>
  <c r="BS32" i="19"/>
  <c r="CF32" i="19" s="1"/>
  <c r="BR32" i="19"/>
  <c r="CE32" i="19" s="1"/>
  <c r="BQ32" i="19"/>
  <c r="CD32" i="19" s="1"/>
  <c r="BT31" i="19"/>
  <c r="BS31" i="19"/>
  <c r="CF31" i="19" s="1"/>
  <c r="BR31" i="19"/>
  <c r="CE31" i="19" s="1"/>
  <c r="BQ31" i="19"/>
  <c r="CD31" i="19" s="1"/>
  <c r="BT30" i="19"/>
  <c r="BS30" i="19"/>
  <c r="CF30" i="19" s="1"/>
  <c r="BR30" i="19"/>
  <c r="CE30" i="19" s="1"/>
  <c r="BQ30" i="19"/>
  <c r="CD30" i="19" s="1"/>
  <c r="BT29" i="19"/>
  <c r="BS29" i="19"/>
  <c r="CF29" i="19" s="1"/>
  <c r="BR29" i="19"/>
  <c r="CE29" i="19" s="1"/>
  <c r="BQ29" i="19"/>
  <c r="CD29" i="19" s="1"/>
  <c r="BT28" i="19"/>
  <c r="BS28" i="19"/>
  <c r="CF28" i="19" s="1"/>
  <c r="BR28" i="19"/>
  <c r="CE28" i="19" s="1"/>
  <c r="BQ28" i="19"/>
  <c r="CD28" i="19" s="1"/>
  <c r="BT27" i="19"/>
  <c r="BS27" i="19"/>
  <c r="CF27" i="19" s="1"/>
  <c r="BR27" i="19"/>
  <c r="CE27" i="19" s="1"/>
  <c r="BQ27" i="19"/>
  <c r="CD27" i="19" s="1"/>
  <c r="BT26" i="19"/>
  <c r="BS26" i="19"/>
  <c r="CF26" i="19" s="1"/>
  <c r="BR26" i="19"/>
  <c r="CE26" i="19" s="1"/>
  <c r="BQ26" i="19"/>
  <c r="CD26" i="19" s="1"/>
  <c r="BT25" i="19"/>
  <c r="BS25" i="19"/>
  <c r="CF25" i="19" s="1"/>
  <c r="BR25" i="19"/>
  <c r="CE25" i="19" s="1"/>
  <c r="BQ25" i="19"/>
  <c r="CD25" i="19" s="1"/>
  <c r="BT24" i="19"/>
  <c r="BS24" i="19"/>
  <c r="CF24" i="19" s="1"/>
  <c r="BR24" i="19"/>
  <c r="CE24" i="19" s="1"/>
  <c r="BQ24" i="19"/>
  <c r="CD24" i="19" s="1"/>
  <c r="BT23" i="19"/>
  <c r="BS23" i="19"/>
  <c r="CF23" i="19" s="1"/>
  <c r="BR23" i="19"/>
  <c r="CE23" i="19" s="1"/>
  <c r="BQ23" i="19"/>
  <c r="CD23" i="19" s="1"/>
  <c r="BT22" i="19"/>
  <c r="BS22" i="19"/>
  <c r="CF22" i="19" s="1"/>
  <c r="BR22" i="19"/>
  <c r="CE22" i="19" s="1"/>
  <c r="BQ22" i="19"/>
  <c r="CD22" i="19" s="1"/>
  <c r="BT21" i="19"/>
  <c r="BS21" i="19"/>
  <c r="CF21" i="19" s="1"/>
  <c r="BR21" i="19"/>
  <c r="CE21" i="19" s="1"/>
  <c r="BQ21" i="19"/>
  <c r="CD21" i="19" s="1"/>
  <c r="BT20" i="19"/>
  <c r="BS20" i="19"/>
  <c r="CF20" i="19" s="1"/>
  <c r="BR20" i="19"/>
  <c r="CE20" i="19" s="1"/>
  <c r="BQ20" i="19"/>
  <c r="CD20" i="19" s="1"/>
  <c r="BT19" i="19"/>
  <c r="BS19" i="19"/>
  <c r="CF19" i="19" s="1"/>
  <c r="BR19" i="19"/>
  <c r="CE19" i="19" s="1"/>
  <c r="BQ19" i="19"/>
  <c r="CD19" i="19" s="1"/>
  <c r="BT18" i="19"/>
  <c r="BS18" i="19"/>
  <c r="CF18" i="19" s="1"/>
  <c r="BR18" i="19"/>
  <c r="CE18" i="19" s="1"/>
  <c r="BQ18" i="19"/>
  <c r="CD18" i="19" s="1"/>
  <c r="BT17" i="19"/>
  <c r="BS17" i="19"/>
  <c r="CF17" i="19" s="1"/>
  <c r="BR17" i="19"/>
  <c r="CE17" i="19" s="1"/>
  <c r="BQ17" i="19"/>
  <c r="CD17" i="19" s="1"/>
  <c r="BT16" i="19"/>
  <c r="BS16" i="19"/>
  <c r="CF16" i="19" s="1"/>
  <c r="BR16" i="19"/>
  <c r="CE16" i="19" s="1"/>
  <c r="BQ16" i="19"/>
  <c r="CD16" i="19" s="1"/>
  <c r="BT15" i="19"/>
  <c r="BS15" i="19"/>
  <c r="CF15" i="19" s="1"/>
  <c r="BR15" i="19"/>
  <c r="CE15" i="19" s="1"/>
  <c r="BQ15" i="19"/>
  <c r="CD15" i="19" s="1"/>
  <c r="BT14" i="19"/>
  <c r="BS14" i="19"/>
  <c r="CF14" i="19" s="1"/>
  <c r="BR14" i="19"/>
  <c r="CE14" i="19" s="1"/>
  <c r="BQ14" i="19"/>
  <c r="CD14" i="19" s="1"/>
  <c r="BT13" i="19"/>
  <c r="BS13" i="19"/>
  <c r="CF13" i="19" s="1"/>
  <c r="BR13" i="19"/>
  <c r="CE13" i="19" s="1"/>
  <c r="BQ13" i="19"/>
  <c r="CD13" i="19" s="1"/>
  <c r="BT12" i="19"/>
  <c r="BS12" i="19"/>
  <c r="CF12" i="19" s="1"/>
  <c r="BR12" i="19"/>
  <c r="CE12" i="19" s="1"/>
  <c r="BQ12" i="19"/>
  <c r="CD12" i="19" s="1"/>
  <c r="BT11" i="19"/>
  <c r="BS11" i="19"/>
  <c r="CF11" i="19" s="1"/>
  <c r="BR11" i="19"/>
  <c r="CE11" i="19" s="1"/>
  <c r="BQ11" i="19"/>
  <c r="CD11" i="19" s="1"/>
  <c r="BT10" i="19"/>
  <c r="BS10" i="19"/>
  <c r="BR10" i="19"/>
  <c r="BQ10" i="19"/>
  <c r="BX18" i="19" l="1"/>
  <c r="BY18" i="19" s="1"/>
  <c r="BX22" i="19"/>
  <c r="BY22" i="19" s="1"/>
  <c r="BX26" i="19"/>
  <c r="BY26" i="19" s="1"/>
  <c r="BX30" i="19"/>
  <c r="BY30" i="19" s="1"/>
  <c r="BX34" i="19"/>
  <c r="BY34" i="19" s="1"/>
  <c r="BX14" i="19"/>
  <c r="BY14" i="19" s="1"/>
  <c r="BX38" i="19"/>
  <c r="BY38" i="19" s="1"/>
  <c r="BX42" i="19"/>
  <c r="BY42" i="19" s="1"/>
  <c r="BX13" i="19"/>
  <c r="BY13" i="19" s="1"/>
  <c r="BX17" i="19"/>
  <c r="BY17" i="19" s="1"/>
  <c r="BX21" i="19"/>
  <c r="BY21" i="19" s="1"/>
  <c r="BX25" i="19"/>
  <c r="BY25" i="19" s="1"/>
  <c r="BX29" i="19"/>
  <c r="BY29" i="19" s="1"/>
  <c r="BX33" i="19"/>
  <c r="BY33" i="19" s="1"/>
  <c r="BX37" i="19"/>
  <c r="BY37" i="19" s="1"/>
  <c r="BX41" i="19"/>
  <c r="BY41" i="19" s="1"/>
  <c r="BX45" i="19"/>
  <c r="BY45" i="19" s="1"/>
  <c r="BX11" i="19"/>
  <c r="BY11" i="19" s="1"/>
  <c r="BX15" i="19"/>
  <c r="BY15" i="19" s="1"/>
  <c r="BX19" i="19"/>
  <c r="BY19" i="19" s="1"/>
  <c r="BX23" i="19"/>
  <c r="BY23" i="19" s="1"/>
  <c r="BX27" i="19"/>
  <c r="BY27" i="19" s="1"/>
  <c r="BX31" i="19"/>
  <c r="BY31" i="19" s="1"/>
  <c r="BX35" i="19"/>
  <c r="BY35" i="19" s="1"/>
  <c r="BX39" i="19"/>
  <c r="BY39" i="19" s="1"/>
  <c r="BX43" i="19"/>
  <c r="BY43" i="19" s="1"/>
  <c r="BX12" i="19"/>
  <c r="BY12" i="19" s="1"/>
  <c r="BX16" i="19"/>
  <c r="BY16" i="19" s="1"/>
  <c r="BX20" i="19"/>
  <c r="BY20" i="19" s="1"/>
  <c r="BX24" i="19"/>
  <c r="BY24" i="19" s="1"/>
  <c r="BX28" i="19"/>
  <c r="BY28" i="19" s="1"/>
  <c r="BX32" i="19"/>
  <c r="BY32" i="19" s="1"/>
  <c r="BX36" i="19"/>
  <c r="BY36" i="19" s="1"/>
  <c r="BX40" i="19"/>
  <c r="BY40" i="19" s="1"/>
  <c r="BX44" i="19"/>
  <c r="BY44" i="19" s="1"/>
  <c r="BV11" i="19"/>
  <c r="BV12" i="19"/>
  <c r="BV13" i="19"/>
  <c r="BV14" i="19"/>
  <c r="BV15" i="19"/>
  <c r="BV16" i="19"/>
  <c r="BV17" i="19"/>
  <c r="BV18" i="19"/>
  <c r="BV19" i="19"/>
  <c r="BV20" i="19"/>
  <c r="BV21" i="19"/>
  <c r="BV22" i="19"/>
  <c r="BV23" i="19"/>
  <c r="BV24" i="19"/>
  <c r="BV25" i="19"/>
  <c r="BV26" i="19"/>
  <c r="BV27" i="19"/>
  <c r="BV28" i="19"/>
  <c r="BV29" i="19"/>
  <c r="BV30" i="19"/>
  <c r="BV31" i="19"/>
  <c r="BV32" i="19"/>
  <c r="BV33" i="19"/>
  <c r="BV34" i="19"/>
  <c r="BV35" i="19"/>
  <c r="BV36" i="19"/>
  <c r="BV37" i="19"/>
  <c r="BV38" i="19"/>
  <c r="BV39" i="19"/>
  <c r="BV40" i="19"/>
  <c r="BV41" i="19"/>
  <c r="BV42" i="19"/>
  <c r="BV43" i="19"/>
  <c r="BV44" i="19"/>
  <c r="BV45" i="19"/>
  <c r="BW37" i="15"/>
  <c r="BV37" i="15"/>
  <c r="BU37" i="15"/>
  <c r="BT37" i="15"/>
  <c r="I37" i="15"/>
  <c r="D37" i="15"/>
  <c r="C37" i="15"/>
  <c r="BW36" i="15"/>
  <c r="BV36" i="15"/>
  <c r="BU36" i="15"/>
  <c r="BT36" i="15"/>
  <c r="I36" i="15"/>
  <c r="D36" i="15"/>
  <c r="C36" i="15"/>
  <c r="BW35" i="15"/>
  <c r="CA35" i="15" s="1"/>
  <c r="BV35" i="15"/>
  <c r="BU35" i="15"/>
  <c r="BT35" i="15"/>
  <c r="I35" i="15"/>
  <c r="D35" i="15"/>
  <c r="C35" i="15"/>
  <c r="BW34" i="15"/>
  <c r="BV34" i="15"/>
  <c r="BU34" i="15"/>
  <c r="BT34" i="15"/>
  <c r="I34" i="15"/>
  <c r="D34" i="15"/>
  <c r="C34" i="15"/>
  <c r="BW33" i="15"/>
  <c r="BV33" i="15"/>
  <c r="BU33" i="15"/>
  <c r="BT33" i="15"/>
  <c r="I33" i="15"/>
  <c r="D33" i="15"/>
  <c r="C33" i="15"/>
  <c r="BW32" i="15"/>
  <c r="BV32" i="15"/>
  <c r="BU32" i="15"/>
  <c r="BT32" i="15"/>
  <c r="I32" i="15"/>
  <c r="D32" i="15"/>
  <c r="C32" i="15"/>
  <c r="BW31" i="15"/>
  <c r="BV31" i="15"/>
  <c r="BU31" i="15"/>
  <c r="BT31" i="15"/>
  <c r="I31" i="15"/>
  <c r="D31" i="15"/>
  <c r="C31" i="15"/>
  <c r="BW30" i="15"/>
  <c r="BV30" i="15"/>
  <c r="BU30" i="15"/>
  <c r="BT30" i="15"/>
  <c r="I30" i="15"/>
  <c r="D30" i="15"/>
  <c r="C30" i="15"/>
  <c r="BW29" i="15"/>
  <c r="BV29" i="15"/>
  <c r="BU29" i="15"/>
  <c r="BT29" i="15"/>
  <c r="I29" i="15"/>
  <c r="D29" i="15"/>
  <c r="C29" i="15"/>
  <c r="BW28" i="15"/>
  <c r="BV28" i="15"/>
  <c r="BU28" i="15"/>
  <c r="BT28" i="15"/>
  <c r="I28" i="15"/>
  <c r="D28" i="15"/>
  <c r="C28" i="15"/>
  <c r="BW27" i="15"/>
  <c r="BV27" i="15"/>
  <c r="BU27" i="15"/>
  <c r="BT27" i="15"/>
  <c r="I27" i="15"/>
  <c r="E27" i="15"/>
  <c r="D27" i="15"/>
  <c r="C27" i="15"/>
  <c r="BW26" i="15"/>
  <c r="BV26" i="15"/>
  <c r="BU26" i="15"/>
  <c r="BT26" i="15"/>
  <c r="I26" i="15"/>
  <c r="E26" i="15"/>
  <c r="D26" i="15"/>
  <c r="C26" i="15"/>
  <c r="BW25" i="15"/>
  <c r="BV25" i="15"/>
  <c r="BU25" i="15"/>
  <c r="BT25" i="15"/>
  <c r="I25" i="15"/>
  <c r="E25" i="15"/>
  <c r="D25" i="15"/>
  <c r="C25" i="15"/>
  <c r="BW24" i="15"/>
  <c r="BV24" i="15"/>
  <c r="BU24" i="15"/>
  <c r="BT24" i="15"/>
  <c r="I24" i="15"/>
  <c r="E24" i="15"/>
  <c r="D24" i="15"/>
  <c r="C24" i="15"/>
  <c r="BW23" i="15"/>
  <c r="BV23" i="15"/>
  <c r="BU23" i="15"/>
  <c r="BT23" i="15"/>
  <c r="I23" i="15"/>
  <c r="E23" i="15"/>
  <c r="D23" i="15"/>
  <c r="C23" i="15"/>
  <c r="BW22" i="15"/>
  <c r="BV22" i="15"/>
  <c r="BU22" i="15"/>
  <c r="BT22" i="15"/>
  <c r="I22" i="15"/>
  <c r="E22" i="15"/>
  <c r="D22" i="15"/>
  <c r="C22" i="15"/>
  <c r="BW21" i="15"/>
  <c r="BV21" i="15"/>
  <c r="BU21" i="15"/>
  <c r="BT21" i="15"/>
  <c r="I21" i="15"/>
  <c r="E21" i="15"/>
  <c r="D21" i="15"/>
  <c r="C21" i="15"/>
  <c r="BW20" i="15"/>
  <c r="BV20" i="15"/>
  <c r="BU20" i="15"/>
  <c r="BT20" i="15"/>
  <c r="I20" i="15"/>
  <c r="E20" i="15"/>
  <c r="D20" i="15"/>
  <c r="C20" i="15"/>
  <c r="BW19" i="15"/>
  <c r="BV19" i="15"/>
  <c r="BU19" i="15"/>
  <c r="BT19" i="15"/>
  <c r="I19" i="15"/>
  <c r="E19" i="15"/>
  <c r="D19" i="15"/>
  <c r="C19" i="15"/>
  <c r="BW18" i="15"/>
  <c r="BV18" i="15"/>
  <c r="BU18" i="15"/>
  <c r="BT18" i="15"/>
  <c r="I18" i="15"/>
  <c r="E18" i="15"/>
  <c r="D18" i="15"/>
  <c r="C18" i="15"/>
  <c r="BW17" i="15"/>
  <c r="BV17" i="15"/>
  <c r="BU17" i="15"/>
  <c r="BT17" i="15"/>
  <c r="I17" i="15"/>
  <c r="E17" i="15"/>
  <c r="D17" i="15"/>
  <c r="C17" i="15"/>
  <c r="BW16" i="15"/>
  <c r="BV16" i="15"/>
  <c r="BU16" i="15"/>
  <c r="BT16" i="15"/>
  <c r="I16" i="15"/>
  <c r="E16" i="15"/>
  <c r="D16" i="15"/>
  <c r="C16" i="15"/>
  <c r="BW15" i="15"/>
  <c r="BV15" i="15"/>
  <c r="BU15" i="15"/>
  <c r="BT15" i="15"/>
  <c r="I15" i="15"/>
  <c r="E15" i="15"/>
  <c r="D15" i="15"/>
  <c r="C15" i="15"/>
  <c r="BW14" i="15"/>
  <c r="BV14" i="15"/>
  <c r="BU14" i="15"/>
  <c r="BT14" i="15"/>
  <c r="I14" i="15"/>
  <c r="E14" i="15"/>
  <c r="D14" i="15"/>
  <c r="C14" i="15"/>
  <c r="BW13" i="15"/>
  <c r="BV13" i="15"/>
  <c r="BU13" i="15"/>
  <c r="BT13" i="15"/>
  <c r="I13" i="15"/>
  <c r="E13" i="15"/>
  <c r="D13" i="15"/>
  <c r="C13" i="15"/>
  <c r="BW12" i="15"/>
  <c r="BV12" i="15"/>
  <c r="BU12" i="15"/>
  <c r="BT12" i="15"/>
  <c r="I12" i="15"/>
  <c r="E12" i="15"/>
  <c r="D12" i="15"/>
  <c r="C12" i="15"/>
  <c r="BW11" i="15"/>
  <c r="BV11" i="15"/>
  <c r="BU11" i="15"/>
  <c r="BT11" i="15"/>
  <c r="I11" i="15"/>
  <c r="E11" i="15"/>
  <c r="D11" i="15"/>
  <c r="C11" i="15"/>
  <c r="BW10" i="15"/>
  <c r="BV10" i="15"/>
  <c r="BU10" i="15"/>
  <c r="BT10" i="15"/>
  <c r="CB62" i="19" l="1"/>
  <c r="CB58" i="19"/>
  <c r="CB61" i="19"/>
  <c r="CB60" i="19"/>
  <c r="CB59" i="19"/>
  <c r="CB57" i="19"/>
  <c r="CB53" i="19"/>
  <c r="CB49" i="19"/>
  <c r="CB50" i="19"/>
  <c r="CB55" i="19"/>
  <c r="CB51" i="19"/>
  <c r="CB47" i="19"/>
  <c r="CB46" i="19"/>
  <c r="CB56" i="19"/>
  <c r="CB54" i="19"/>
  <c r="CB52" i="19"/>
  <c r="CB48" i="19"/>
  <c r="CB22" i="19"/>
  <c r="CB33" i="19"/>
  <c r="CA29" i="15"/>
  <c r="BY26" i="15"/>
  <c r="BY13" i="15"/>
  <c r="CA26" i="15"/>
  <c r="CA27" i="15"/>
  <c r="CB31" i="19"/>
  <c r="CB17" i="19"/>
  <c r="CB32" i="19"/>
  <c r="CB41" i="19"/>
  <c r="CB40" i="19"/>
  <c r="CB43" i="19"/>
  <c r="CB35" i="19"/>
  <c r="CB45" i="19"/>
  <c r="CB11" i="19"/>
  <c r="CB21" i="19"/>
  <c r="CB20" i="19"/>
  <c r="CB14" i="19"/>
  <c r="CB23" i="19"/>
  <c r="CB24" i="19"/>
  <c r="CB42" i="19"/>
  <c r="CB16" i="19"/>
  <c r="CB27" i="19"/>
  <c r="CB36" i="19"/>
  <c r="CB15" i="19"/>
  <c r="CB26" i="19"/>
  <c r="CB37" i="19"/>
  <c r="CB38" i="19"/>
  <c r="CB25" i="19"/>
  <c r="CB34" i="19"/>
  <c r="CB12" i="19"/>
  <c r="CB13" i="19"/>
  <c r="CB28" i="19"/>
  <c r="CB44" i="19"/>
  <c r="CB19" i="19"/>
  <c r="CB30" i="19"/>
  <c r="CB39" i="19"/>
  <c r="CB18" i="19"/>
  <c r="CB29" i="19"/>
  <c r="CA13" i="15"/>
  <c r="CA14" i="15"/>
  <c r="CA15" i="15"/>
  <c r="BY17" i="15"/>
  <c r="BY33" i="15"/>
  <c r="BY34" i="15"/>
  <c r="BY24" i="15"/>
  <c r="BY28" i="15"/>
  <c r="BY35" i="15"/>
  <c r="CA17" i="15"/>
  <c r="CA18" i="15"/>
  <c r="CA19" i="15"/>
  <c r="BY21" i="15"/>
  <c r="CA22" i="15"/>
  <c r="BY23" i="15"/>
  <c r="BY31" i="15"/>
  <c r="BY32" i="15"/>
  <c r="CA33" i="15"/>
  <c r="BY25" i="15"/>
  <c r="BY27" i="15"/>
  <c r="BY36" i="15"/>
  <c r="CA23" i="15"/>
  <c r="BY29" i="15"/>
  <c r="BY30" i="15"/>
  <c r="CA31" i="15"/>
  <c r="CA37" i="15"/>
  <c r="CA25" i="15"/>
  <c r="CA28" i="15"/>
  <c r="CA30" i="15"/>
  <c r="CA32" i="15"/>
  <c r="CA34" i="15"/>
  <c r="CA36" i="15"/>
  <c r="BY20" i="15"/>
  <c r="CA21" i="15"/>
  <c r="BY11" i="15"/>
  <c r="CA12" i="15"/>
  <c r="BY15" i="15"/>
  <c r="CA16" i="15"/>
  <c r="BY19" i="15"/>
  <c r="CA20" i="15"/>
  <c r="CA24" i="15"/>
  <c r="BY37" i="15"/>
  <c r="BY12" i="15"/>
  <c r="CA11" i="15"/>
  <c r="BY22" i="15"/>
  <c r="BY16" i="15"/>
  <c r="BY14" i="15"/>
  <c r="BY18" i="15"/>
  <c r="CB21" i="15" l="1"/>
  <c r="CB16" i="15"/>
  <c r="CB15" i="15"/>
  <c r="CB37" i="15"/>
  <c r="CB23" i="15"/>
  <c r="CB24" i="15"/>
  <c r="CB30" i="15"/>
  <c r="CB19" i="15"/>
  <c r="CB32" i="15"/>
  <c r="CB22" i="15"/>
  <c r="CB11" i="15"/>
  <c r="CB20" i="15"/>
  <c r="CB12" i="15"/>
  <c r="CB36" i="15"/>
  <c r="CB28" i="15"/>
  <c r="CB31" i="15"/>
  <c r="CB26" i="15"/>
  <c r="CB18" i="15"/>
  <c r="CB29" i="15"/>
  <c r="CB27" i="15"/>
  <c r="CB14" i="15"/>
  <c r="CB34" i="15"/>
  <c r="CB25" i="15"/>
  <c r="CB33" i="15"/>
  <c r="CB17" i="15"/>
  <c r="CB35" i="15"/>
  <c r="CB13" i="15"/>
  <c r="CE24" i="15" l="1"/>
  <c r="CE20" i="15"/>
  <c r="CE16" i="15"/>
  <c r="CE12" i="15"/>
  <c r="CE34" i="15"/>
  <c r="CE32" i="15"/>
  <c r="CE30" i="15"/>
  <c r="CE28" i="15"/>
  <c r="CE11" i="15"/>
  <c r="CE36" i="15"/>
  <c r="CE25" i="15"/>
  <c r="CE21" i="15"/>
  <c r="CE17" i="15"/>
  <c r="CE13" i="15"/>
  <c r="CE19" i="15"/>
  <c r="CE15" i="15"/>
  <c r="CE26" i="15"/>
  <c r="CE22" i="15"/>
  <c r="CE18" i="15"/>
  <c r="CE14" i="15"/>
  <c r="CE23" i="15"/>
  <c r="CE37" i="15"/>
  <c r="CE35" i="15"/>
  <c r="CE33" i="15"/>
  <c r="CE31" i="15"/>
  <c r="CE29" i="15"/>
  <c r="CE27" i="15"/>
  <c r="CI25" i="15"/>
  <c r="CI13" i="15"/>
  <c r="CI11" i="15"/>
  <c r="CG27" i="15"/>
  <c r="CG33" i="15"/>
  <c r="CH13" i="15"/>
  <c r="CI16" i="15"/>
  <c r="CI12" i="15"/>
  <c r="CG24" i="15"/>
  <c r="CH27" i="15"/>
  <c r="CG18" i="15"/>
  <c r="CI26" i="15"/>
  <c r="CI22" i="15"/>
  <c r="CG28" i="15"/>
  <c r="CI27" i="15"/>
  <c r="CG23" i="15"/>
  <c r="CI37" i="15"/>
  <c r="CG32" i="15"/>
  <c r="CG14" i="15"/>
  <c r="CH17" i="15"/>
  <c r="CH33" i="15"/>
  <c r="CI19" i="15"/>
  <c r="CH37" i="15"/>
  <c r="CG11" i="15"/>
  <c r="CG15" i="15"/>
  <c r="CH26" i="15"/>
  <c r="CG13" i="15"/>
  <c r="CG22" i="15"/>
  <c r="CH16" i="15"/>
  <c r="CG26" i="15"/>
  <c r="CH35" i="15"/>
  <c r="CG37" i="15"/>
  <c r="CI18" i="15"/>
  <c r="CI30" i="15"/>
  <c r="CG25" i="15"/>
  <c r="CG34" i="15"/>
  <c r="CI15" i="15"/>
  <c r="CH23" i="15"/>
  <c r="CG20" i="15"/>
  <c r="CH11" i="15"/>
  <c r="CH21" i="15"/>
  <c r="CG16" i="15"/>
  <c r="CH29" i="15"/>
  <c r="CG31" i="15"/>
  <c r="CG35" i="15"/>
  <c r="CH28" i="15"/>
  <c r="CI29" i="15"/>
  <c r="CG19" i="15"/>
  <c r="CI36" i="15"/>
  <c r="CG12" i="15"/>
  <c r="CI32" i="15"/>
  <c r="CH31" i="15"/>
  <c r="CG21" i="15"/>
  <c r="CH36" i="15"/>
  <c r="CI17" i="15"/>
  <c r="CG30" i="15"/>
  <c r="CI33" i="15"/>
  <c r="CI21" i="15"/>
  <c r="CH22" i="15"/>
  <c r="CH19" i="15"/>
  <c r="CH34" i="15"/>
  <c r="CI24" i="15"/>
  <c r="CH32" i="15"/>
  <c r="CH14" i="15"/>
  <c r="CI34" i="15"/>
  <c r="CG36" i="15"/>
  <c r="CH18" i="15"/>
  <c r="CI35" i="15"/>
  <c r="CI23" i="15"/>
  <c r="CI14" i="15"/>
  <c r="CI31" i="15"/>
  <c r="CI28" i="15"/>
  <c r="CI20" i="15"/>
  <c r="CH25" i="15"/>
  <c r="CH30" i="15"/>
  <c r="CG17" i="15"/>
  <c r="CH20" i="15"/>
  <c r="CG29" i="15"/>
  <c r="CH15" i="15"/>
  <c r="CH24" i="15"/>
  <c r="CH12" i="15"/>
  <c r="CF34" i="14" l="1"/>
  <c r="CE34" i="14"/>
  <c r="CR34" i="14" s="1"/>
  <c r="CD34" i="14"/>
  <c r="CQ34" i="14" s="1"/>
  <c r="CC34" i="14"/>
  <c r="CP34" i="14" s="1"/>
  <c r="I34" i="14"/>
  <c r="I45" i="14"/>
  <c r="I44" i="14"/>
  <c r="I41" i="14"/>
  <c r="I43" i="14"/>
  <c r="I40" i="14"/>
  <c r="I42" i="14"/>
  <c r="I39" i="14"/>
  <c r="I38" i="14"/>
  <c r="I37" i="14"/>
  <c r="I36" i="14"/>
  <c r="I35" i="14"/>
  <c r="I33" i="14"/>
  <c r="I32" i="14"/>
  <c r="I31" i="14"/>
  <c r="I30" i="14"/>
  <c r="I29" i="14"/>
  <c r="I28" i="14"/>
  <c r="I27" i="14"/>
  <c r="I26" i="14"/>
  <c r="I25" i="14"/>
  <c r="I24" i="14"/>
  <c r="I23" i="14"/>
  <c r="I22" i="14"/>
  <c r="I21" i="14"/>
  <c r="I20" i="14"/>
  <c r="I18" i="14"/>
  <c r="I12" i="14"/>
  <c r="I19" i="14"/>
  <c r="I17" i="14"/>
  <c r="I14" i="14"/>
  <c r="I16" i="14"/>
  <c r="I13" i="14"/>
  <c r="I11" i="14"/>
  <c r="I15" i="14"/>
  <c r="CJ34" i="14" l="1"/>
  <c r="CK34" i="14" s="1"/>
  <c r="CH34" i="14"/>
  <c r="CF45" i="14"/>
  <c r="CF44" i="14"/>
  <c r="CF43" i="14"/>
  <c r="CF42" i="14"/>
  <c r="CF41" i="14"/>
  <c r="CF40" i="14"/>
  <c r="CF39" i="14"/>
  <c r="CF38" i="14"/>
  <c r="CF37" i="14"/>
  <c r="CF36" i="14"/>
  <c r="CF35" i="14"/>
  <c r="CF33" i="14"/>
  <c r="CF32" i="14"/>
  <c r="CF31" i="14"/>
  <c r="CF30" i="14"/>
  <c r="CF29" i="14"/>
  <c r="CF28" i="14"/>
  <c r="CF27" i="14"/>
  <c r="CF26" i="14"/>
  <c r="CF25" i="14"/>
  <c r="CF24" i="14"/>
  <c r="CF23" i="14"/>
  <c r="CF22" i="14"/>
  <c r="CF21" i="14"/>
  <c r="CF20" i="14"/>
  <c r="CF19" i="14"/>
  <c r="CF18" i="14"/>
  <c r="CF17" i="14"/>
  <c r="CF16" i="14"/>
  <c r="CF15" i="14"/>
  <c r="CF14" i="14"/>
  <c r="CF13" i="14"/>
  <c r="CF12" i="14"/>
  <c r="CF11" i="14"/>
  <c r="CF10" i="14"/>
  <c r="CE10" i="14"/>
  <c r="CD10" i="14"/>
  <c r="CC10" i="14"/>
  <c r="CH12" i="14" l="1"/>
  <c r="CH40" i="14"/>
  <c r="CH20" i="14"/>
  <c r="CH28" i="14"/>
  <c r="CH37" i="14"/>
  <c r="CH45" i="14"/>
  <c r="CH17" i="14"/>
  <c r="CH18" i="14"/>
  <c r="CH19" i="14"/>
  <c r="CH25" i="14"/>
  <c r="CH26" i="14"/>
  <c r="CH27" i="14"/>
  <c r="CH33" i="14"/>
  <c r="CH35" i="14"/>
  <c r="CH36" i="14"/>
  <c r="CH42" i="14"/>
  <c r="CH43" i="14"/>
  <c r="CH44" i="14"/>
  <c r="CH11" i="14"/>
  <c r="CH16" i="14"/>
  <c r="CH24" i="14"/>
  <c r="CH32" i="14"/>
  <c r="CH41" i="14"/>
  <c r="CH13" i="14"/>
  <c r="CH14" i="14"/>
  <c r="CH15" i="14"/>
  <c r="CH21" i="14"/>
  <c r="CH22" i="14"/>
  <c r="CH23" i="14"/>
  <c r="CH29" i="14"/>
  <c r="CH30" i="14"/>
  <c r="CH31" i="14"/>
  <c r="CH38" i="14"/>
  <c r="CH39" i="14"/>
  <c r="CE13" i="14"/>
  <c r="CR13" i="14" s="1"/>
  <c r="CE15" i="14"/>
  <c r="CR15" i="14" s="1"/>
  <c r="CE38" i="14"/>
  <c r="CR38" i="14" s="1"/>
  <c r="CE40" i="14"/>
  <c r="CR40" i="14" s="1"/>
  <c r="CC12" i="14"/>
  <c r="CC13" i="14"/>
  <c r="CC16" i="14"/>
  <c r="CC17" i="14"/>
  <c r="CC20" i="14"/>
  <c r="CC21" i="14"/>
  <c r="CC24" i="14"/>
  <c r="CC25" i="14"/>
  <c r="CC28" i="14"/>
  <c r="CC29" i="14"/>
  <c r="CC32" i="14"/>
  <c r="CC33" i="14"/>
  <c r="CC39" i="14"/>
  <c r="CD44" i="14"/>
  <c r="CD45" i="14"/>
  <c r="CQ45" i="14"/>
  <c r="CQ44" i="14"/>
  <c r="CJ40" i="14" l="1"/>
  <c r="CD43" i="14"/>
  <c r="CD41" i="14"/>
  <c r="CD39" i="14"/>
  <c r="CD26" i="14"/>
  <c r="CD23" i="14"/>
  <c r="CD21" i="14"/>
  <c r="CD16" i="14"/>
  <c r="CE11" i="14"/>
  <c r="CE41" i="14"/>
  <c r="CE35" i="14"/>
  <c r="CE30" i="14"/>
  <c r="CE26" i="14"/>
  <c r="CE22" i="14"/>
  <c r="CE12" i="14"/>
  <c r="CJ15" i="14"/>
  <c r="CD35" i="14"/>
  <c r="CD31" i="14"/>
  <c r="CD29" i="14"/>
  <c r="CD24" i="14"/>
  <c r="CD19" i="14"/>
  <c r="CD14" i="14"/>
  <c r="CD12" i="14"/>
  <c r="CD11" i="14"/>
  <c r="CE33" i="14"/>
  <c r="CE29" i="14"/>
  <c r="CE25" i="14"/>
  <c r="CE21" i="14"/>
  <c r="CE17" i="14"/>
  <c r="CE14" i="14"/>
  <c r="CD42" i="14"/>
  <c r="CD40" i="14"/>
  <c r="CD32" i="14"/>
  <c r="CD27" i="14"/>
  <c r="CD25" i="14"/>
  <c r="CD22" i="14"/>
  <c r="CD20" i="14"/>
  <c r="CE37" i="14"/>
  <c r="CE32" i="14"/>
  <c r="CE28" i="14"/>
  <c r="CE24" i="14"/>
  <c r="CE20" i="14"/>
  <c r="CE16" i="14"/>
  <c r="CE18" i="14"/>
  <c r="CD37" i="14"/>
  <c r="CD17" i="14"/>
  <c r="CJ38" i="14"/>
  <c r="CE45" i="14"/>
  <c r="CE44" i="14"/>
  <c r="CE43" i="14"/>
  <c r="CD38" i="14"/>
  <c r="CD36" i="14"/>
  <c r="CD33" i="14"/>
  <c r="CD30" i="14"/>
  <c r="CD28" i="14"/>
  <c r="CD18" i="14"/>
  <c r="CD15" i="14"/>
  <c r="CD13" i="14"/>
  <c r="CE42" i="14"/>
  <c r="CE39" i="14"/>
  <c r="CE36" i="14"/>
  <c r="CE31" i="14"/>
  <c r="CE27" i="14"/>
  <c r="CE23" i="14"/>
  <c r="CE19" i="14"/>
  <c r="CJ13" i="14"/>
  <c r="CC42" i="14"/>
  <c r="CC30" i="14"/>
  <c r="CC11" i="14"/>
  <c r="CC40" i="14"/>
  <c r="CC38" i="14"/>
  <c r="CC36" i="14"/>
  <c r="CC27" i="14"/>
  <c r="CC22" i="14"/>
  <c r="CC19" i="14"/>
  <c r="CC14" i="14"/>
  <c r="CC43" i="14"/>
  <c r="CC41" i="14"/>
  <c r="CC45" i="14"/>
  <c r="CC44" i="14"/>
  <c r="CC37" i="14"/>
  <c r="CC35" i="14"/>
  <c r="CC31" i="14"/>
  <c r="CC26" i="14"/>
  <c r="CC23" i="14"/>
  <c r="CC18" i="14"/>
  <c r="CC15" i="14"/>
  <c r="CQ43" i="14"/>
  <c r="CQ42" i="14"/>
  <c r="CQ41" i="14"/>
  <c r="CQ40" i="14"/>
  <c r="CQ39" i="14"/>
  <c r="CQ38" i="14"/>
  <c r="CQ37" i="14"/>
  <c r="CQ36" i="14"/>
  <c r="CQ33" i="14"/>
  <c r="CQ30" i="14"/>
  <c r="CQ28" i="14"/>
  <c r="CQ27" i="14"/>
  <c r="CQ32" i="14"/>
  <c r="CQ31" i="14"/>
  <c r="CQ35" i="14"/>
  <c r="CQ29" i="14"/>
  <c r="CQ26" i="14"/>
  <c r="CQ25" i="14"/>
  <c r="CQ24" i="14"/>
  <c r="CQ23" i="14"/>
  <c r="CQ22" i="14"/>
  <c r="CQ21" i="14"/>
  <c r="CQ20" i="14"/>
  <c r="CQ19" i="14"/>
  <c r="CQ18" i="14"/>
  <c r="CQ17" i="14"/>
  <c r="CQ16" i="14"/>
  <c r="CQ15" i="14"/>
  <c r="CQ14" i="14"/>
  <c r="CQ13" i="14"/>
  <c r="CQ12" i="14"/>
  <c r="CQ11" i="14"/>
  <c r="CR43" i="14" l="1"/>
  <c r="CJ43" i="14"/>
  <c r="CR45" i="14"/>
  <c r="CJ45" i="14"/>
  <c r="CR24" i="14"/>
  <c r="CJ24" i="14"/>
  <c r="CR23" i="14"/>
  <c r="CJ23" i="14"/>
  <c r="CR31" i="14"/>
  <c r="CJ31" i="14"/>
  <c r="CR39" i="14"/>
  <c r="CJ39" i="14"/>
  <c r="CR18" i="14"/>
  <c r="CJ18" i="14"/>
  <c r="CR14" i="14"/>
  <c r="CJ14" i="14"/>
  <c r="CR21" i="14"/>
  <c r="CJ21" i="14"/>
  <c r="CR29" i="14"/>
  <c r="CJ29" i="14"/>
  <c r="CR44" i="14"/>
  <c r="CJ44" i="14"/>
  <c r="CR20" i="14"/>
  <c r="CJ20" i="14"/>
  <c r="CR28" i="14"/>
  <c r="CJ28" i="14"/>
  <c r="CR37" i="14"/>
  <c r="CJ37" i="14"/>
  <c r="CR12" i="14"/>
  <c r="CJ12" i="14"/>
  <c r="CR26" i="14"/>
  <c r="CJ26" i="14"/>
  <c r="CR35" i="14"/>
  <c r="CJ35" i="14"/>
  <c r="CR11" i="14"/>
  <c r="CJ11" i="14"/>
  <c r="CR16" i="14"/>
  <c r="CJ16" i="14"/>
  <c r="CR32" i="14"/>
  <c r="CJ32" i="14"/>
  <c r="CR22" i="14"/>
  <c r="CJ22" i="14"/>
  <c r="CR30" i="14"/>
  <c r="CJ30" i="14"/>
  <c r="CR41" i="14"/>
  <c r="CJ41" i="14"/>
  <c r="CK41" i="14" s="1"/>
  <c r="CR19" i="14"/>
  <c r="CJ19" i="14"/>
  <c r="CR27" i="14"/>
  <c r="CJ27" i="14"/>
  <c r="CK27" i="14" s="1"/>
  <c r="CR36" i="14"/>
  <c r="CJ36" i="14"/>
  <c r="CJ42" i="14"/>
  <c r="CR42" i="14"/>
  <c r="CR17" i="14"/>
  <c r="CJ17" i="14"/>
  <c r="CJ25" i="14"/>
  <c r="CR25" i="14"/>
  <c r="CR33" i="14"/>
  <c r="CJ33" i="14"/>
  <c r="CK16" i="14" l="1"/>
  <c r="CK33" i="14"/>
  <c r="CK17" i="14"/>
  <c r="CK36" i="14"/>
  <c r="CK19" i="14"/>
  <c r="CK30" i="14"/>
  <c r="CK32" i="14"/>
  <c r="CK22" i="14"/>
  <c r="CK25" i="14"/>
  <c r="CK42" i="14"/>
  <c r="CK35" i="14"/>
  <c r="CK12" i="14"/>
  <c r="CK28" i="14"/>
  <c r="CK44" i="14"/>
  <c r="CK21" i="14"/>
  <c r="CK18" i="14"/>
  <c r="CK31" i="14"/>
  <c r="CK24" i="14"/>
  <c r="CK43" i="14"/>
  <c r="CK11" i="14"/>
  <c r="CN34" i="14" s="1"/>
  <c r="CK38" i="14"/>
  <c r="CK40" i="14"/>
  <c r="CK15" i="14"/>
  <c r="CK26" i="14"/>
  <c r="CK37" i="14"/>
  <c r="CK20" i="14"/>
  <c r="CK29" i="14"/>
  <c r="CK14" i="14"/>
  <c r="CK39" i="14"/>
  <c r="CK23" i="14"/>
  <c r="CK45" i="14"/>
  <c r="CK13" i="14"/>
  <c r="CN41" i="14" l="1"/>
  <c r="CN24" i="14"/>
  <c r="CN42" i="14"/>
  <c r="CN25" i="14"/>
  <c r="CN43" i="14"/>
  <c r="CN44" i="14"/>
  <c r="CN39" i="14"/>
  <c r="CN11" i="14"/>
  <c r="CN15" i="14"/>
  <c r="CN32" i="14"/>
  <c r="CN16" i="14"/>
  <c r="CN33" i="14"/>
  <c r="CN17" i="14"/>
  <c r="CN26" i="14"/>
  <c r="CN27" i="14"/>
  <c r="CN22" i="14"/>
  <c r="CN31" i="14"/>
  <c r="CN45" i="14"/>
  <c r="CN12" i="14"/>
  <c r="CN13" i="14"/>
  <c r="CN19" i="14"/>
  <c r="CN37" i="14"/>
  <c r="CN20" i="14"/>
  <c r="CN38" i="14"/>
  <c r="CN21" i="14"/>
  <c r="CN35" i="14"/>
  <c r="CN36" i="14"/>
  <c r="CN30" i="14"/>
  <c r="CN40" i="14"/>
  <c r="CN28" i="14"/>
  <c r="CN29" i="14"/>
  <c r="CN18" i="14"/>
  <c r="CN14" i="14"/>
  <c r="CN23" i="14"/>
  <c r="CP41" i="14"/>
  <c r="CP43" i="14"/>
  <c r="CP15" i="14"/>
  <c r="CP17" i="14"/>
  <c r="CP31" i="14"/>
  <c r="CP19" i="14"/>
  <c r="CP21" i="14"/>
  <c r="CP40" i="14"/>
  <c r="CP14" i="14"/>
  <c r="CP16" i="14"/>
  <c r="CP12" i="14"/>
  <c r="CP36" i="14"/>
  <c r="CP33" i="14"/>
  <c r="CP13" i="14"/>
  <c r="CP30" i="14"/>
  <c r="CP24" i="14"/>
  <c r="CP44" i="14"/>
  <c r="CP32" i="14"/>
  <c r="CP26" i="14"/>
  <c r="CP45" i="14"/>
  <c r="CP37" i="14"/>
  <c r="CP35" i="14"/>
  <c r="CP28" i="14"/>
  <c r="CP23" i="14"/>
  <c r="CP42" i="14"/>
  <c r="CP39" i="14"/>
  <c r="CP27" i="14"/>
  <c r="CP20" i="14"/>
  <c r="CP29" i="14"/>
  <c r="CP25" i="14"/>
  <c r="CP11" i="14"/>
  <c r="CP22" i="14"/>
  <c r="CP38" i="14"/>
  <c r="CP18" i="14"/>
</calcChain>
</file>

<file path=xl/sharedStrings.xml><?xml version="1.0" encoding="utf-8"?>
<sst xmlns="http://schemas.openxmlformats.org/spreadsheetml/2006/main" count="234" uniqueCount="100">
  <si>
    <t>Vard</t>
  </si>
  <si>
    <t>autom</t>
  </si>
  <si>
    <t>rez</t>
  </si>
  <si>
    <t>by</t>
  </si>
  <si>
    <t>cb</t>
  </si>
  <si>
    <t>ca</t>
  </si>
  <si>
    <t>Robert Lisovskij</t>
  </si>
  <si>
    <t>Gediminas Levickas</t>
  </si>
  <si>
    <t>Benediktas Čirba</t>
  </si>
  <si>
    <t>Aurimas Vaškelis</t>
  </si>
  <si>
    <t>Arūnas Černevičius</t>
  </si>
  <si>
    <t>Igor Martynov</t>
  </si>
  <si>
    <t>Lukas Garalevičius</t>
  </si>
  <si>
    <t>Marus Vasiliauskas</t>
  </si>
  <si>
    <t>Artūras Ravluškevičius</t>
  </si>
  <si>
    <t>Justinas Pečiukonis</t>
  </si>
  <si>
    <t>Robertas Rapkauskas</t>
  </si>
  <si>
    <t>Karolis Stukėnas</t>
  </si>
  <si>
    <t>Ignas Daunoravičius</t>
  </si>
  <si>
    <t>Mindaugas Cibulskis</t>
  </si>
  <si>
    <t>Norbertas Daunoravičius</t>
  </si>
  <si>
    <t>Deividas Pieškus</t>
  </si>
  <si>
    <t>Aleksandr Kolesnikov</t>
  </si>
  <si>
    <t>Lietuvos drifto semi-pro klasės pirmenybių I etapas</t>
  </si>
  <si>
    <t>Marius Vytė</t>
  </si>
  <si>
    <t>Valdas Vindžigelskis</t>
  </si>
  <si>
    <t>Vainius Mieliauskas</t>
  </si>
  <si>
    <t>Artūras Kančys</t>
  </si>
  <si>
    <t>Mindaugas Maslauskas</t>
  </si>
  <si>
    <t>Linas Klevinskas</t>
  </si>
  <si>
    <t>Šarūnas Dambrauskas</t>
  </si>
  <si>
    <t>Mindaugas Musteikis</t>
  </si>
  <si>
    <t>Ignas Klimavičius</t>
  </si>
  <si>
    <t>Rolandas Šilkinis</t>
  </si>
  <si>
    <t>Gediminas Žigutis</t>
  </si>
  <si>
    <t>Deimantė Radzevičiūtė</t>
  </si>
  <si>
    <t>Linas Kasjanovas</t>
  </si>
  <si>
    <t>Egidijus Pečiukonis</t>
  </si>
  <si>
    <t>Paulius Karklelis</t>
  </si>
  <si>
    <t>Mindaugas Dūda</t>
  </si>
  <si>
    <t>Petras Rimša</t>
  </si>
  <si>
    <t>Etapo taškai (įskaita)</t>
  </si>
  <si>
    <t>Vieta</t>
  </si>
  <si>
    <t>Vardas Pavardė</t>
  </si>
  <si>
    <t>Geriausias kvalifikacijos taškų skaičius</t>
  </si>
  <si>
    <t>Top 16 vieta</t>
  </si>
  <si>
    <t>Kvalifikacijos rezultatų taškai</t>
  </si>
  <si>
    <t>Etapo rezultatų taškai</t>
  </si>
  <si>
    <t>Visi etapo taškai (įskaita)</t>
  </si>
  <si>
    <t>Arnas Dyburis</t>
  </si>
  <si>
    <t>Lietuvos drifto semi-pro klasės pirmenybių 2 etapas</t>
  </si>
  <si>
    <t>Startinis numeris</t>
  </si>
  <si>
    <t>Bernardas Iminavičius</t>
  </si>
  <si>
    <t xml:space="preserve">Gediminas Ivanauskas </t>
  </si>
  <si>
    <t xml:space="preserve">Tomas Makarevičius </t>
  </si>
  <si>
    <t>Andrius Poška</t>
  </si>
  <si>
    <t>Silvestras Bieliauskas</t>
  </si>
  <si>
    <t xml:space="preserve">Aurimas Janeika </t>
  </si>
  <si>
    <t>II etapo taškai</t>
  </si>
  <si>
    <t>Sezono taškai (įskaita)</t>
  </si>
  <si>
    <t>Sezono rezultatai (įskaita)</t>
  </si>
  <si>
    <t>Lietuvos drifto semi-pro klasės pirmenybės</t>
  </si>
  <si>
    <t>I etapo   taškai</t>
  </si>
  <si>
    <t>Lietuvos drifto semi-pro klasės pirmenybių 3 etapas</t>
  </si>
  <si>
    <t>Marius Vasiliauskas</t>
  </si>
  <si>
    <t>Valdas Vindzigelskis</t>
  </si>
  <si>
    <t>Ignas Tamulevičius</t>
  </si>
  <si>
    <t>Aurimas Vaskelis</t>
  </si>
  <si>
    <t>Arnas Kazokevičius</t>
  </si>
  <si>
    <t>Dovydas Cirba</t>
  </si>
  <si>
    <t>Tomas Makarevičius</t>
  </si>
  <si>
    <t>Ignas Klimavicius</t>
  </si>
  <si>
    <t>Kastytis Alekna</t>
  </si>
  <si>
    <t>Darius Jurčiukonis</t>
  </si>
  <si>
    <t>Andrius Keras</t>
  </si>
  <si>
    <t>Žilvinas Bardauskas</t>
  </si>
  <si>
    <t>Gediminas Ivanauskas</t>
  </si>
  <si>
    <t>III etapo taškai</t>
  </si>
  <si>
    <t xml:space="preserve">Julius Mockevičius </t>
  </si>
  <si>
    <t xml:space="preserve">Sigitas Sauciunas </t>
  </si>
  <si>
    <t xml:space="preserve">Egidijus Pečiukas </t>
  </si>
  <si>
    <t xml:space="preserve">Donatas Urbanavicius </t>
  </si>
  <si>
    <t xml:space="preserve">Arnas Kazokevičius </t>
  </si>
  <si>
    <t>Dovydas Čirba</t>
  </si>
  <si>
    <t>Lietuvos drifto semi-pro klasės pirmenybių 4 etapas</t>
  </si>
  <si>
    <t>Kęstutis Kelpša</t>
  </si>
  <si>
    <t>Lukas Garlevičius</t>
  </si>
  <si>
    <t>Arturs Miskinis</t>
  </si>
  <si>
    <t>Andrius Surplys</t>
  </si>
  <si>
    <t>Andrėj Osadčij</t>
  </si>
  <si>
    <t>Evaldas Šiliauskas</t>
  </si>
  <si>
    <t>Kaspars Skrinda</t>
  </si>
  <si>
    <t>Vitalijus Retenis</t>
  </si>
  <si>
    <t>Edgaras Valadka</t>
  </si>
  <si>
    <t>Paulius Petraitis</t>
  </si>
  <si>
    <t>Kąstytis Alenka</t>
  </si>
  <si>
    <t>Tomas Duoplys</t>
  </si>
  <si>
    <t>Evaldas Daukšas</t>
  </si>
  <si>
    <t>Skirmantas Ruginis</t>
  </si>
  <si>
    <t>IV etapo taškai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</si>
</sst>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b/>
      <sz val="16"/>
      <color indexed="8"/>
      <name val="Calibri"/>
      <family val="2"/>
      <charset val="1"/>
    </font>
    <font>
      <b/>
      <sz val="12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name val="Calibri"/>
      <family val="2"/>
      <charset val="186"/>
    </font>
    <font>
      <sz val="11"/>
      <color theme="0"/>
      <name val="Calibri"/>
      <family val="2"/>
      <charset val="186"/>
    </font>
    <font>
      <sz val="16"/>
      <color rgb="FFFF0000"/>
      <name val="Calibri"/>
      <family val="2"/>
      <charset val="186"/>
    </font>
    <font>
      <sz val="10"/>
      <color rgb="FF000000"/>
      <name val="Arial"/>
    </font>
    <font>
      <sz val="11"/>
      <color rgb="FF000000"/>
      <name val="Calibri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86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1" fillId="0" borderId="1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6" fillId="0" borderId="0" xfId="1" applyFont="1"/>
    <xf numFmtId="2" fontId="6" fillId="0" borderId="0" xfId="1" applyNumberFormat="1" applyFont="1"/>
    <xf numFmtId="0" fontId="1" fillId="0" borderId="1" xfId="1" applyFont="1" applyBorder="1" applyAlignment="1">
      <alignment horizontal="left"/>
    </xf>
    <xf numFmtId="0" fontId="5" fillId="0" borderId="0" xfId="1" applyFont="1"/>
    <xf numFmtId="0" fontId="6" fillId="2" borderId="0" xfId="1" applyFont="1" applyFill="1"/>
    <xf numFmtId="0" fontId="4" fillId="0" borderId="1" xfId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1" fillId="0" borderId="1" xfId="1" applyFont="1" applyFill="1" applyBorder="1" applyAlignment="1">
      <alignment horizontal="center"/>
    </xf>
    <xf numFmtId="0" fontId="7" fillId="0" borderId="0" xfId="1" applyFont="1"/>
    <xf numFmtId="2" fontId="1" fillId="0" borderId="9" xfId="1" applyNumberFormat="1" applyFont="1" applyBorder="1" applyAlignment="1">
      <alignment horizontal="center"/>
    </xf>
    <xf numFmtId="2" fontId="1" fillId="0" borderId="10" xfId="1" applyNumberFormat="1" applyFont="1" applyBorder="1" applyAlignment="1">
      <alignment horizontal="center"/>
    </xf>
    <xf numFmtId="2" fontId="1" fillId="0" borderId="4" xfId="1" applyNumberFormat="1" applyFont="1" applyBorder="1" applyAlignment="1">
      <alignment horizontal="center"/>
    </xf>
    <xf numFmtId="0" fontId="1" fillId="0" borderId="4" xfId="1" applyBorder="1"/>
    <xf numFmtId="0" fontId="1" fillId="0" borderId="4" xfId="1" applyBorder="1" applyAlignment="1">
      <alignment horizontal="center"/>
    </xf>
    <xf numFmtId="0" fontId="1" fillId="0" borderId="9" xfId="1" applyFont="1" applyBorder="1" applyAlignment="1">
      <alignment horizontal="left"/>
    </xf>
    <xf numFmtId="0" fontId="1" fillId="0" borderId="3" xfId="1" applyFont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10" xfId="1" applyFont="1" applyBorder="1" applyAlignment="1">
      <alignment horizontal="left"/>
    </xf>
    <xf numFmtId="0" fontId="1" fillId="0" borderId="10" xfId="1" applyFont="1" applyBorder="1" applyAlignment="1">
      <alignment horizontal="center"/>
    </xf>
    <xf numFmtId="0" fontId="1" fillId="0" borderId="4" xfId="1" applyFont="1" applyBorder="1" applyAlignment="1">
      <alignment horizontal="left"/>
    </xf>
    <xf numFmtId="0" fontId="1" fillId="0" borderId="4" xfId="1" applyFont="1" applyBorder="1" applyAlignment="1">
      <alignment horizontal="center"/>
    </xf>
    <xf numFmtId="0" fontId="4" fillId="0" borderId="2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25" xfId="1" applyFont="1" applyBorder="1" applyAlignment="1">
      <alignment horizontal="center" vertical="center" wrapText="1"/>
    </xf>
    <xf numFmtId="0" fontId="1" fillId="0" borderId="2" xfId="1" applyNumberFormat="1" applyFont="1" applyBorder="1" applyAlignment="1">
      <alignment horizontal="center"/>
    </xf>
    <xf numFmtId="0" fontId="1" fillId="0" borderId="15" xfId="1" applyNumberFormat="1" applyFont="1" applyBorder="1" applyAlignment="1">
      <alignment horizontal="center"/>
    </xf>
    <xf numFmtId="0" fontId="1" fillId="0" borderId="16" xfId="1" applyNumberFormat="1" applyFont="1" applyBorder="1" applyAlignment="1">
      <alignment horizontal="center"/>
    </xf>
    <xf numFmtId="0" fontId="1" fillId="0" borderId="26" xfId="1" applyNumberFormat="1" applyFont="1" applyBorder="1" applyAlignment="1">
      <alignment horizontal="center"/>
    </xf>
    <xf numFmtId="0" fontId="1" fillId="0" borderId="3" xfId="1" applyNumberFormat="1" applyFont="1" applyBorder="1" applyAlignment="1">
      <alignment horizontal="center"/>
    </xf>
    <xf numFmtId="0" fontId="1" fillId="0" borderId="17" xfId="1" applyNumberFormat="1" applyFont="1" applyBorder="1" applyAlignment="1">
      <alignment horizontal="center"/>
    </xf>
    <xf numFmtId="0" fontId="1" fillId="0" borderId="18" xfId="1" applyNumberFormat="1" applyFont="1" applyBorder="1" applyAlignment="1">
      <alignment horizontal="center"/>
    </xf>
    <xf numFmtId="0" fontId="1" fillId="0" borderId="27" xfId="1" applyNumberFormat="1" applyFont="1" applyBorder="1" applyAlignment="1">
      <alignment horizontal="center"/>
    </xf>
    <xf numFmtId="0" fontId="1" fillId="0" borderId="12" xfId="1" applyNumberFormat="1" applyFont="1" applyBorder="1" applyAlignment="1">
      <alignment horizontal="center"/>
    </xf>
    <xf numFmtId="0" fontId="1" fillId="0" borderId="19" xfId="1" applyNumberFormat="1" applyFont="1" applyBorder="1" applyAlignment="1">
      <alignment horizontal="center"/>
    </xf>
    <xf numFmtId="0" fontId="1" fillId="0" borderId="20" xfId="1" applyNumberFormat="1" applyFont="1" applyBorder="1" applyAlignment="1">
      <alignment horizontal="center"/>
    </xf>
    <xf numFmtId="0" fontId="1" fillId="0" borderId="28" xfId="1" applyNumberFormat="1" applyFont="1" applyBorder="1" applyAlignment="1">
      <alignment horizontal="center"/>
    </xf>
    <xf numFmtId="0" fontId="1" fillId="0" borderId="12" xfId="1" applyNumberFormat="1" applyBorder="1" applyAlignment="1">
      <alignment horizontal="center"/>
    </xf>
    <xf numFmtId="0" fontId="1" fillId="0" borderId="19" xfId="1" applyNumberFormat="1" applyBorder="1" applyAlignment="1">
      <alignment horizontal="center"/>
    </xf>
    <xf numFmtId="0" fontId="1" fillId="0" borderId="20" xfId="1" applyNumberFormat="1" applyBorder="1" applyAlignment="1">
      <alignment horizontal="center"/>
    </xf>
    <xf numFmtId="0" fontId="1" fillId="0" borderId="28" xfId="1" applyNumberFormat="1" applyBorder="1" applyAlignment="1">
      <alignment horizontal="center"/>
    </xf>
    <xf numFmtId="0" fontId="1" fillId="0" borderId="13" xfId="1" applyNumberFormat="1" applyBorder="1" applyAlignment="1">
      <alignment horizontal="center"/>
    </xf>
    <xf numFmtId="0" fontId="1" fillId="0" borderId="21" xfId="1" applyNumberFormat="1" applyBorder="1" applyAlignment="1">
      <alignment horizontal="center"/>
    </xf>
    <xf numFmtId="0" fontId="1" fillId="0" borderId="22" xfId="1" applyNumberFormat="1" applyBorder="1" applyAlignment="1">
      <alignment horizontal="center"/>
    </xf>
    <xf numFmtId="0" fontId="1" fillId="0" borderId="29" xfId="1" applyNumberFormat="1" applyBorder="1" applyAlignment="1">
      <alignment horizontal="center"/>
    </xf>
    <xf numFmtId="0" fontId="1" fillId="0" borderId="14" xfId="1" applyNumberFormat="1" applyFont="1" applyBorder="1" applyAlignment="1">
      <alignment horizontal="center"/>
    </xf>
    <xf numFmtId="0" fontId="1" fillId="0" borderId="23" xfId="1" applyNumberFormat="1" applyFont="1" applyBorder="1" applyAlignment="1">
      <alignment horizontal="center"/>
    </xf>
    <xf numFmtId="0" fontId="1" fillId="0" borderId="24" xfId="1" applyNumberFormat="1" applyFont="1" applyBorder="1" applyAlignment="1">
      <alignment horizontal="center"/>
    </xf>
    <xf numFmtId="0" fontId="1" fillId="0" borderId="30" xfId="1" applyNumberFormat="1" applyFont="1" applyBorder="1" applyAlignment="1">
      <alignment horizontal="center"/>
    </xf>
    <xf numFmtId="0" fontId="1" fillId="0" borderId="7" xfId="1" applyNumberFormat="1" applyFont="1" applyBorder="1" applyAlignment="1">
      <alignment horizontal="center"/>
    </xf>
    <xf numFmtId="0" fontId="1" fillId="0" borderId="8" xfId="1" applyNumberFormat="1" applyFont="1" applyBorder="1" applyAlignment="1">
      <alignment horizontal="center"/>
    </xf>
    <xf numFmtId="0" fontId="1" fillId="0" borderId="31" xfId="1" applyNumberFormat="1" applyFont="1" applyBorder="1" applyAlignment="1">
      <alignment horizontal="center"/>
    </xf>
    <xf numFmtId="0" fontId="1" fillId="0" borderId="1" xfId="1" applyFont="1" applyFill="1" applyBorder="1" applyAlignment="1">
      <alignment horizontal="left"/>
    </xf>
    <xf numFmtId="0" fontId="1" fillId="0" borderId="2" xfId="1" applyFont="1" applyFill="1" applyBorder="1" applyAlignment="1">
      <alignment horizontal="center"/>
    </xf>
    <xf numFmtId="2" fontId="1" fillId="0" borderId="1" xfId="1" applyNumberFormat="1" applyFont="1" applyFill="1" applyBorder="1" applyAlignment="1">
      <alignment horizontal="center"/>
    </xf>
    <xf numFmtId="2" fontId="1" fillId="0" borderId="4" xfId="1" applyNumberFormat="1" applyBorder="1" applyAlignment="1">
      <alignment horizontal="center"/>
    </xf>
    <xf numFmtId="0" fontId="1" fillId="0" borderId="9" xfId="1" applyBorder="1"/>
    <xf numFmtId="0" fontId="1" fillId="0" borderId="3" xfId="1" applyBorder="1" applyAlignment="1">
      <alignment horizontal="center"/>
    </xf>
    <xf numFmtId="0" fontId="1" fillId="0" borderId="32" xfId="1" applyNumberFormat="1" applyBorder="1" applyAlignment="1">
      <alignment horizontal="center"/>
    </xf>
    <xf numFmtId="0" fontId="1" fillId="0" borderId="33" xfId="1" applyNumberFormat="1" applyBorder="1" applyAlignment="1">
      <alignment horizontal="center"/>
    </xf>
    <xf numFmtId="0" fontId="1" fillId="0" borderId="34" xfId="1" applyNumberFormat="1" applyBorder="1" applyAlignment="1">
      <alignment horizontal="center"/>
    </xf>
    <xf numFmtId="0" fontId="1" fillId="0" borderId="1" xfId="1" applyBorder="1"/>
    <xf numFmtId="0" fontId="1" fillId="0" borderId="15" xfId="1" applyNumberFormat="1" applyBorder="1" applyAlignment="1">
      <alignment horizontal="center"/>
    </xf>
    <xf numFmtId="0" fontId="1" fillId="0" borderId="21" xfId="1" applyNumberFormat="1" applyFont="1" applyBorder="1" applyAlignment="1">
      <alignment horizontal="center"/>
    </xf>
    <xf numFmtId="0" fontId="1" fillId="0" borderId="16" xfId="1" applyNumberFormat="1" applyBorder="1" applyAlignment="1">
      <alignment horizontal="center"/>
    </xf>
    <xf numFmtId="0" fontId="1" fillId="0" borderId="22" xfId="1" applyNumberFormat="1" applyFont="1" applyBorder="1" applyAlignment="1">
      <alignment horizontal="center"/>
    </xf>
    <xf numFmtId="0" fontId="1" fillId="0" borderId="35" xfId="1" applyNumberFormat="1" applyFont="1" applyBorder="1" applyAlignment="1">
      <alignment horizontal="center"/>
    </xf>
    <xf numFmtId="0" fontId="1" fillId="0" borderId="36" xfId="1" applyNumberFormat="1" applyFont="1" applyBorder="1" applyAlignment="1">
      <alignment horizontal="center"/>
    </xf>
    <xf numFmtId="0" fontId="1" fillId="0" borderId="35" xfId="1" applyNumberFormat="1" applyBorder="1" applyAlignment="1">
      <alignment horizontal="center"/>
    </xf>
    <xf numFmtId="0" fontId="1" fillId="0" borderId="36" xfId="1" applyNumberFormat="1" applyBorder="1" applyAlignment="1">
      <alignment horizontal="center"/>
    </xf>
    <xf numFmtId="0" fontId="9" fillId="0" borderId="41" xfId="2" applyFont="1" applyBorder="1" applyAlignment="1">
      <alignment horizontal="left"/>
    </xf>
    <xf numFmtId="0" fontId="9" fillId="0" borderId="41" xfId="2" applyFont="1" applyBorder="1" applyAlignment="1">
      <alignment horizontal="center"/>
    </xf>
    <xf numFmtId="1" fontId="9" fillId="0" borderId="41" xfId="2" applyNumberFormat="1" applyFont="1" applyBorder="1" applyAlignment="1">
      <alignment horizontal="center"/>
    </xf>
    <xf numFmtId="0" fontId="1" fillId="0" borderId="39" xfId="1" applyNumberFormat="1" applyFont="1" applyBorder="1" applyAlignment="1">
      <alignment horizontal="center"/>
    </xf>
    <xf numFmtId="0" fontId="1" fillId="0" borderId="40" xfId="1" applyNumberFormat="1" applyFont="1" applyBorder="1" applyAlignment="1">
      <alignment horizontal="center"/>
    </xf>
    <xf numFmtId="0" fontId="10" fillId="0" borderId="0" xfId="1" applyFont="1"/>
    <xf numFmtId="0" fontId="1" fillId="0" borderId="37" xfId="1" applyNumberFormat="1" applyFont="1" applyBorder="1" applyAlignment="1">
      <alignment horizontal="center"/>
    </xf>
    <xf numFmtId="0" fontId="1" fillId="0" borderId="38" xfId="1" applyNumberFormat="1" applyFont="1" applyBorder="1" applyAlignment="1">
      <alignment horizontal="center"/>
    </xf>
  </cellXfs>
  <cellStyles count="3">
    <cellStyle name="Excel Built-in Normal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179917</xdr:colOff>
      <xdr:row>1</xdr:row>
      <xdr:rowOff>31750</xdr:rowOff>
    </xdr:from>
    <xdr:to>
      <xdr:col>5</xdr:col>
      <xdr:colOff>781049</xdr:colOff>
      <xdr:row>4</xdr:row>
      <xdr:rowOff>155575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80417" y="222250"/>
          <a:ext cx="1987549" cy="69532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719667</xdr:colOff>
      <xdr:row>1</xdr:row>
      <xdr:rowOff>42333</xdr:rowOff>
    </xdr:from>
    <xdr:to>
      <xdr:col>2</xdr:col>
      <xdr:colOff>1891242</xdr:colOff>
      <xdr:row>5</xdr:row>
      <xdr:rowOff>118204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8500" y="232833"/>
          <a:ext cx="1171575" cy="8378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182034</xdr:colOff>
      <xdr:row>1</xdr:row>
      <xdr:rowOff>24342</xdr:rowOff>
    </xdr:from>
    <xdr:to>
      <xdr:col>5</xdr:col>
      <xdr:colOff>783167</xdr:colOff>
      <xdr:row>4</xdr:row>
      <xdr:rowOff>148167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22701" y="214842"/>
          <a:ext cx="1987549" cy="69532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709083</xdr:colOff>
      <xdr:row>1</xdr:row>
      <xdr:rowOff>31750</xdr:rowOff>
    </xdr:from>
    <xdr:to>
      <xdr:col>2</xdr:col>
      <xdr:colOff>1880658</xdr:colOff>
      <xdr:row>5</xdr:row>
      <xdr:rowOff>107621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8083" y="222250"/>
          <a:ext cx="1171575" cy="8378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1</xdr:row>
      <xdr:rowOff>66675</xdr:rowOff>
    </xdr:from>
    <xdr:to>
      <xdr:col>5</xdr:col>
      <xdr:colOff>772583</xdr:colOff>
      <xdr:row>5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9525" y="257175"/>
          <a:ext cx="1982258" cy="69532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751416</xdr:colOff>
      <xdr:row>1</xdr:row>
      <xdr:rowOff>0</xdr:rowOff>
    </xdr:from>
    <xdr:to>
      <xdr:col>2</xdr:col>
      <xdr:colOff>1922991</xdr:colOff>
      <xdr:row>5</xdr:row>
      <xdr:rowOff>75871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6766" y="190500"/>
          <a:ext cx="1171575" cy="8378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1</xdr:row>
      <xdr:rowOff>66675</xdr:rowOff>
    </xdr:from>
    <xdr:to>
      <xdr:col>5</xdr:col>
      <xdr:colOff>772583</xdr:colOff>
      <xdr:row>5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9525" y="257175"/>
          <a:ext cx="1982258" cy="69532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751416</xdr:colOff>
      <xdr:row>1</xdr:row>
      <xdr:rowOff>0</xdr:rowOff>
    </xdr:from>
    <xdr:to>
      <xdr:col>2</xdr:col>
      <xdr:colOff>1922991</xdr:colOff>
      <xdr:row>5</xdr:row>
      <xdr:rowOff>75871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6766" y="190500"/>
          <a:ext cx="1171575" cy="83787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232834</xdr:colOff>
      <xdr:row>0</xdr:row>
      <xdr:rowOff>116417</xdr:rowOff>
    </xdr:from>
    <xdr:to>
      <xdr:col>7</xdr:col>
      <xdr:colOff>590549</xdr:colOff>
      <xdr:row>4</xdr:row>
      <xdr:rowOff>49742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62917" y="116417"/>
          <a:ext cx="1987549" cy="69532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772583</xdr:colOff>
      <xdr:row>1</xdr:row>
      <xdr:rowOff>10583</xdr:rowOff>
    </xdr:from>
    <xdr:to>
      <xdr:col>2</xdr:col>
      <xdr:colOff>1944158</xdr:colOff>
      <xdr:row>5</xdr:row>
      <xdr:rowOff>86454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1000" y="201083"/>
          <a:ext cx="1171575" cy="83787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us/Desktop/lasf%20reikalai/SEMI%20PRO/Semi-pro-2-etapo-&#303;skaita%20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SP%202%20Alytus%20teisejavima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us/Desktop/lasf%20reikalai/Semi-pro-2-etapo-&#303;skaita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ATION fill in"/>
      <sheetName val="PRINT form for JUDGES"/>
      <sheetName val="JUDGYING fill in"/>
      <sheetName val="QUALIF MIDDLE REZ"/>
      <sheetName val="FINAL QUALIFICATION"/>
      <sheetName val="TOP 16"/>
      <sheetName val="Įskaitos taškai"/>
    </sheetNames>
    <sheetDataSet>
      <sheetData sheetId="0"/>
      <sheetData sheetId="1"/>
      <sheetData sheetId="2"/>
      <sheetData sheetId="3">
        <row r="11">
          <cell r="B11" t="str">
            <v>Name Surname</v>
          </cell>
          <cell r="C11" t="str">
            <v>Car</v>
          </cell>
          <cell r="D11" t="str">
            <v>SaRt No</v>
          </cell>
          <cell r="H11" t="str">
            <v>FINAL</v>
          </cell>
        </row>
        <row r="12">
          <cell r="B12" t="str">
            <v xml:space="preserve">Arūnas Černevičius </v>
          </cell>
          <cell r="C12" t="str">
            <v xml:space="preserve">BMW e36 </v>
          </cell>
          <cell r="D12">
            <v>119</v>
          </cell>
          <cell r="H12">
            <v>92</v>
          </cell>
        </row>
        <row r="13">
          <cell r="B13" t="str">
            <v xml:space="preserve">Norbe Daunoravičius </v>
          </cell>
          <cell r="C13" t="str">
            <v xml:space="preserve">BMW e30 </v>
          </cell>
          <cell r="D13">
            <v>113</v>
          </cell>
          <cell r="H13">
            <v>88.5</v>
          </cell>
        </row>
        <row r="14">
          <cell r="B14" t="str">
            <v xml:space="preserve">Artūras Ravluškevičius </v>
          </cell>
          <cell r="C14" t="str">
            <v xml:space="preserve">BMW e36 </v>
          </cell>
          <cell r="D14">
            <v>109</v>
          </cell>
          <cell r="H14">
            <v>78</v>
          </cell>
        </row>
        <row r="15">
          <cell r="B15" t="str">
            <v xml:space="preserve">Aurimas Vaškelis </v>
          </cell>
          <cell r="C15" t="str">
            <v xml:space="preserve">BMW e30 </v>
          </cell>
          <cell r="D15">
            <v>127</v>
          </cell>
          <cell r="H15">
            <v>78</v>
          </cell>
        </row>
        <row r="16">
          <cell r="B16" t="str">
            <v xml:space="preserve">Benediktas Čirba </v>
          </cell>
          <cell r="C16" t="str">
            <v xml:space="preserve">Nissan S14 </v>
          </cell>
          <cell r="D16">
            <v>103</v>
          </cell>
          <cell r="H16">
            <v>70.5</v>
          </cell>
        </row>
        <row r="17">
          <cell r="B17" t="str">
            <v xml:space="preserve"> Lukas Garalevicius </v>
          </cell>
          <cell r="C17" t="str">
            <v xml:space="preserve">Nissan Turbo </v>
          </cell>
          <cell r="D17">
            <v>122</v>
          </cell>
          <cell r="H17">
            <v>66</v>
          </cell>
        </row>
        <row r="18">
          <cell r="B18" t="str">
            <v xml:space="preserve"> Igor Martynov </v>
          </cell>
          <cell r="C18" t="str">
            <v xml:space="preserve">Bmw 340 </v>
          </cell>
          <cell r="D18">
            <v>126</v>
          </cell>
          <cell r="H18">
            <v>64.5</v>
          </cell>
        </row>
        <row r="19">
          <cell r="B19" t="str">
            <v xml:space="preserve"> Arnas Dyburis </v>
          </cell>
          <cell r="C19" t="str">
            <v xml:space="preserve">Nissan 180sx </v>
          </cell>
          <cell r="D19">
            <v>104</v>
          </cell>
          <cell r="H19">
            <v>61.5</v>
          </cell>
        </row>
        <row r="20">
          <cell r="B20" t="str">
            <v xml:space="preserve">Ignas Daunoravičius </v>
          </cell>
          <cell r="C20" t="str">
            <v xml:space="preserve">BMW e30 </v>
          </cell>
          <cell r="D20">
            <v>134</v>
          </cell>
          <cell r="H20">
            <v>61</v>
          </cell>
        </row>
        <row r="21">
          <cell r="B21" t="str">
            <v xml:space="preserve">Valdas Vindžigelskis </v>
          </cell>
          <cell r="C21" t="str">
            <v>BMW e30</v>
          </cell>
          <cell r="D21">
            <v>136</v>
          </cell>
          <cell r="H21">
            <v>53.5</v>
          </cell>
        </row>
        <row r="22">
          <cell r="B22" t="str">
            <v xml:space="preserve"> Justinas Pečiukonis </v>
          </cell>
          <cell r="C22" t="str">
            <v xml:space="preserve">Bmw E30 330i </v>
          </cell>
          <cell r="D22">
            <v>111</v>
          </cell>
          <cell r="H22">
            <v>51.5</v>
          </cell>
        </row>
        <row r="23">
          <cell r="B23" t="str">
            <v xml:space="preserve"> Ignas Klimavičius </v>
          </cell>
          <cell r="C23" t="str">
            <v xml:space="preserve">BMW E30 </v>
          </cell>
          <cell r="D23">
            <v>130</v>
          </cell>
          <cell r="H23">
            <v>44</v>
          </cell>
        </row>
        <row r="24">
          <cell r="B24" t="str">
            <v xml:space="preserve">Robert Lisovskij </v>
          </cell>
          <cell r="C24" t="str">
            <v>Ford Sierra </v>
          </cell>
          <cell r="D24">
            <v>105</v>
          </cell>
          <cell r="H24">
            <v>42</v>
          </cell>
        </row>
        <row r="25">
          <cell r="B25" t="str">
            <v xml:space="preserve">Andrius Poška </v>
          </cell>
          <cell r="C25" t="str">
            <v xml:space="preserve">BMW 340 </v>
          </cell>
          <cell r="D25">
            <v>101</v>
          </cell>
          <cell r="H25">
            <v>41</v>
          </cell>
        </row>
        <row r="26">
          <cell r="B26" t="str">
            <v xml:space="preserve">Egidijus Pečiukonis </v>
          </cell>
          <cell r="C26" t="str">
            <v xml:space="preserve">Bmw E30 344 </v>
          </cell>
          <cell r="D26">
            <v>114</v>
          </cell>
          <cell r="H26">
            <v>36.5</v>
          </cell>
        </row>
        <row r="27">
          <cell r="B27" t="str">
            <v xml:space="preserve"> Silvestras Bieliauskas</v>
          </cell>
          <cell r="C27" t="str">
            <v>Bmw 340</v>
          </cell>
          <cell r="D27">
            <v>116</v>
          </cell>
          <cell r="H27">
            <v>33.5</v>
          </cell>
        </row>
        <row r="28">
          <cell r="B28" t="str">
            <v xml:space="preserve"> Aurimas Janeika </v>
          </cell>
          <cell r="C28" t="str">
            <v xml:space="preserve">Bmw E30 </v>
          </cell>
          <cell r="D28">
            <v>115</v>
          </cell>
          <cell r="H28">
            <v>29</v>
          </cell>
        </row>
        <row r="29">
          <cell r="B29" t="str">
            <v xml:space="preserve"> Julius Mockevičius </v>
          </cell>
          <cell r="C29" t="str">
            <v>Bmw E30 </v>
          </cell>
          <cell r="D29">
            <v>102</v>
          </cell>
          <cell r="H29">
            <v>0</v>
          </cell>
        </row>
        <row r="30">
          <cell r="B30" t="str">
            <v xml:space="preserve"> Sigitas Sauciunas </v>
          </cell>
          <cell r="C30" t="str">
            <v xml:space="preserve">BMW 325 </v>
          </cell>
          <cell r="D30">
            <v>110</v>
          </cell>
          <cell r="H30">
            <v>0</v>
          </cell>
        </row>
        <row r="31">
          <cell r="B31" t="str">
            <v xml:space="preserve"> Linas Kasjanovas </v>
          </cell>
          <cell r="C31" t="str">
            <v xml:space="preserve">Mazda RX8 </v>
          </cell>
          <cell r="D31">
            <v>112</v>
          </cell>
          <cell r="H31">
            <v>0</v>
          </cell>
        </row>
        <row r="32">
          <cell r="B32" t="str">
            <v xml:space="preserve"> Paulius Karklelis </v>
          </cell>
          <cell r="C32" t="str">
            <v xml:space="preserve">BMW e36 </v>
          </cell>
          <cell r="D32">
            <v>117</v>
          </cell>
          <cell r="H32">
            <v>0</v>
          </cell>
        </row>
        <row r="33">
          <cell r="B33" t="str">
            <v xml:space="preserve"> Egidijus Pečiukas </v>
          </cell>
          <cell r="C33" t="str">
            <v xml:space="preserve">BMW </v>
          </cell>
          <cell r="D33">
            <v>120</v>
          </cell>
          <cell r="H33">
            <v>0</v>
          </cell>
        </row>
        <row r="34">
          <cell r="B34" t="str">
            <v>Bernardas Iminavičius</v>
          </cell>
          <cell r="C34" t="str">
            <v>BMW e46</v>
          </cell>
          <cell r="D34">
            <v>123</v>
          </cell>
          <cell r="H34">
            <v>0</v>
          </cell>
        </row>
        <row r="35">
          <cell r="B35" t="str">
            <v xml:space="preserve">Gediminas Ivanauskas </v>
          </cell>
          <cell r="C35" t="str">
            <v xml:space="preserve">Nissan 200sx </v>
          </cell>
          <cell r="D35">
            <v>125</v>
          </cell>
          <cell r="H35">
            <v>0</v>
          </cell>
        </row>
        <row r="36">
          <cell r="B36" t="str">
            <v xml:space="preserve"> Donatas Urbanavicius </v>
          </cell>
          <cell r="C36" t="str">
            <v xml:space="preserve">Toyota Supra </v>
          </cell>
          <cell r="D36">
            <v>128</v>
          </cell>
          <cell r="H36">
            <v>0</v>
          </cell>
        </row>
        <row r="37">
          <cell r="B37" t="str">
            <v xml:space="preserve">Tomas Makarevičius </v>
          </cell>
          <cell r="C37" t="str">
            <v xml:space="preserve">Nissan S14 </v>
          </cell>
          <cell r="D37">
            <v>150</v>
          </cell>
          <cell r="H37">
            <v>0</v>
          </cell>
        </row>
        <row r="38">
          <cell r="B38" t="str">
            <v xml:space="preserve"> Arnas Kazokevičius </v>
          </cell>
          <cell r="C38" t="str">
            <v xml:space="preserve">Nissan 200sx </v>
          </cell>
          <cell r="D38">
            <v>155</v>
          </cell>
          <cell r="H38">
            <v>0</v>
          </cell>
        </row>
      </sheetData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REGISTRATION fill in"/>
      <sheetName val="PRINT form for JUDGES"/>
      <sheetName val="JUDGYING fill in"/>
      <sheetName val="QUALIF MIDDLE REZ"/>
      <sheetName val="FINAL QUALIFICATION"/>
      <sheetName val="TOP 16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8">
          <cell r="D28">
            <v>115</v>
          </cell>
          <cell r="F28">
            <v>29</v>
          </cell>
        </row>
        <row r="29">
          <cell r="D29">
            <v>102</v>
          </cell>
        </row>
        <row r="30">
          <cell r="D30">
            <v>110</v>
          </cell>
        </row>
        <row r="31">
          <cell r="D31">
            <v>112</v>
          </cell>
        </row>
        <row r="32">
          <cell r="D32">
            <v>117</v>
          </cell>
        </row>
        <row r="33">
          <cell r="D33">
            <v>120</v>
          </cell>
        </row>
        <row r="34">
          <cell r="D34">
            <v>123</v>
          </cell>
        </row>
        <row r="35">
          <cell r="D35">
            <v>125</v>
          </cell>
        </row>
        <row r="36">
          <cell r="D36">
            <v>128</v>
          </cell>
        </row>
        <row r="37">
          <cell r="D37">
            <v>150</v>
          </cell>
        </row>
        <row r="38">
          <cell r="D38">
            <v>155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ATION fill in"/>
      <sheetName val="PRINT form for JUDGES"/>
      <sheetName val="JUDGYING fill in"/>
      <sheetName val="QUALIF MIDDLE REZ"/>
      <sheetName val="FINAL QUALIFICATION"/>
      <sheetName val="TOP 16"/>
      <sheetName val="Įskaitos taškai"/>
    </sheetNames>
    <sheetDataSet>
      <sheetData sheetId="0" refreshError="1"/>
      <sheetData sheetId="1" refreshError="1"/>
      <sheetData sheetId="2" refreshError="1"/>
      <sheetData sheetId="3" refreshError="1">
        <row r="11">
          <cell r="B11" t="str">
            <v>Name Surname</v>
          </cell>
          <cell r="C11" t="str">
            <v>Car</v>
          </cell>
          <cell r="D11" t="str">
            <v>SaRt No</v>
          </cell>
          <cell r="H11" t="str">
            <v>FINAL</v>
          </cell>
        </row>
        <row r="12">
          <cell r="B12" t="str">
            <v xml:space="preserve">Arūnas Černevičius </v>
          </cell>
          <cell r="C12" t="str">
            <v xml:space="preserve">BMW e36 </v>
          </cell>
          <cell r="D12">
            <v>119</v>
          </cell>
          <cell r="H12">
            <v>92</v>
          </cell>
        </row>
        <row r="13">
          <cell r="B13" t="str">
            <v xml:space="preserve">Norbe Daunoravičius </v>
          </cell>
          <cell r="C13" t="str">
            <v xml:space="preserve">BMW e30 </v>
          </cell>
          <cell r="D13">
            <v>113</v>
          </cell>
          <cell r="H13">
            <v>88.5</v>
          </cell>
        </row>
        <row r="14">
          <cell r="B14" t="str">
            <v xml:space="preserve">Artūras Ravluškevičius </v>
          </cell>
          <cell r="C14" t="str">
            <v xml:space="preserve">BMW e36 </v>
          </cell>
          <cell r="D14">
            <v>109</v>
          </cell>
          <cell r="H14">
            <v>78</v>
          </cell>
        </row>
        <row r="15">
          <cell r="B15" t="str">
            <v xml:space="preserve">Aurimas Vaškelis </v>
          </cell>
          <cell r="C15" t="str">
            <v xml:space="preserve">BMW e30 </v>
          </cell>
          <cell r="D15">
            <v>127</v>
          </cell>
          <cell r="H15">
            <v>78</v>
          </cell>
        </row>
        <row r="16">
          <cell r="B16" t="str">
            <v xml:space="preserve">Benediktas Čirba </v>
          </cell>
          <cell r="C16" t="str">
            <v xml:space="preserve">Nissan S14 </v>
          </cell>
          <cell r="D16">
            <v>103</v>
          </cell>
          <cell r="H16">
            <v>70.5</v>
          </cell>
        </row>
        <row r="17">
          <cell r="B17" t="str">
            <v xml:space="preserve"> Lukas Garalevicius </v>
          </cell>
          <cell r="C17" t="str">
            <v xml:space="preserve">Nissan Turbo </v>
          </cell>
          <cell r="D17">
            <v>122</v>
          </cell>
          <cell r="H17">
            <v>66</v>
          </cell>
        </row>
        <row r="18">
          <cell r="B18" t="str">
            <v xml:space="preserve"> Igor Martynov </v>
          </cell>
          <cell r="C18" t="str">
            <v xml:space="preserve">Bmw 340 </v>
          </cell>
          <cell r="D18">
            <v>126</v>
          </cell>
          <cell r="H18">
            <v>64.5</v>
          </cell>
        </row>
        <row r="19">
          <cell r="B19" t="str">
            <v xml:space="preserve"> Arnas Dyburis </v>
          </cell>
          <cell r="C19" t="str">
            <v xml:space="preserve">Nissan 180sx </v>
          </cell>
          <cell r="D19">
            <v>104</v>
          </cell>
          <cell r="H19">
            <v>61.5</v>
          </cell>
        </row>
        <row r="20">
          <cell r="B20" t="str">
            <v xml:space="preserve">Ignas Daunoravičius </v>
          </cell>
          <cell r="C20" t="str">
            <v xml:space="preserve">BMW e30 </v>
          </cell>
          <cell r="D20">
            <v>134</v>
          </cell>
          <cell r="H20">
            <v>61</v>
          </cell>
        </row>
        <row r="21">
          <cell r="B21" t="str">
            <v xml:space="preserve">Valdas Vindžigelskis </v>
          </cell>
          <cell r="C21" t="str">
            <v>BMW e30</v>
          </cell>
          <cell r="D21">
            <v>136</v>
          </cell>
          <cell r="H21">
            <v>53.5</v>
          </cell>
        </row>
        <row r="22">
          <cell r="B22" t="str">
            <v xml:space="preserve"> Justinas Pečiukonis </v>
          </cell>
          <cell r="C22" t="str">
            <v xml:space="preserve">Bmw E30 330i </v>
          </cell>
          <cell r="D22">
            <v>111</v>
          </cell>
          <cell r="H22">
            <v>51.5</v>
          </cell>
        </row>
        <row r="23">
          <cell r="B23" t="str">
            <v xml:space="preserve"> Ignas Klimavičius </v>
          </cell>
          <cell r="C23" t="str">
            <v xml:space="preserve">BMW E30 </v>
          </cell>
          <cell r="D23">
            <v>130</v>
          </cell>
          <cell r="H23">
            <v>44</v>
          </cell>
        </row>
        <row r="24">
          <cell r="B24" t="str">
            <v xml:space="preserve">Robert Lisovskij </v>
          </cell>
          <cell r="C24" t="str">
            <v>Ford Sierra </v>
          </cell>
          <cell r="D24">
            <v>105</v>
          </cell>
          <cell r="H24">
            <v>42</v>
          </cell>
        </row>
        <row r="25">
          <cell r="B25" t="str">
            <v xml:space="preserve">Andrius Poška </v>
          </cell>
          <cell r="C25" t="str">
            <v xml:space="preserve">BMW 340 </v>
          </cell>
          <cell r="D25">
            <v>101</v>
          </cell>
          <cell r="H25">
            <v>41</v>
          </cell>
        </row>
        <row r="26">
          <cell r="B26" t="str">
            <v xml:space="preserve">Egidijus Pečiukonis </v>
          </cell>
          <cell r="C26" t="str">
            <v xml:space="preserve">Bmw E30 344 </v>
          </cell>
          <cell r="D26">
            <v>114</v>
          </cell>
          <cell r="H26">
            <v>36.5</v>
          </cell>
        </row>
        <row r="27">
          <cell r="B27" t="str">
            <v xml:space="preserve"> Silvestras Bieliauskas</v>
          </cell>
          <cell r="C27" t="str">
            <v>Bmw 340</v>
          </cell>
          <cell r="D27">
            <v>116</v>
          </cell>
          <cell r="H27">
            <v>33.5</v>
          </cell>
        </row>
        <row r="28">
          <cell r="B28" t="str">
            <v xml:space="preserve"> Aurimas Janeika </v>
          </cell>
          <cell r="C28" t="str">
            <v xml:space="preserve">Bmw E30 </v>
          </cell>
          <cell r="D28">
            <v>115</v>
          </cell>
          <cell r="H28">
            <v>29</v>
          </cell>
        </row>
        <row r="29">
          <cell r="B29" t="str">
            <v xml:space="preserve"> Julius Mockevičius </v>
          </cell>
          <cell r="C29" t="str">
            <v>Bmw E30 </v>
          </cell>
          <cell r="D29">
            <v>102</v>
          </cell>
          <cell r="H29">
            <v>0</v>
          </cell>
        </row>
        <row r="30">
          <cell r="B30" t="str">
            <v xml:space="preserve"> Sigitas Sauciunas </v>
          </cell>
          <cell r="C30" t="str">
            <v xml:space="preserve">BMW 325 </v>
          </cell>
          <cell r="D30">
            <v>110</v>
          </cell>
          <cell r="H30">
            <v>0</v>
          </cell>
        </row>
        <row r="31">
          <cell r="B31" t="str">
            <v xml:space="preserve"> Linas Kasjanovas </v>
          </cell>
          <cell r="C31" t="str">
            <v xml:space="preserve">Mazda RX8 </v>
          </cell>
          <cell r="D31">
            <v>112</v>
          </cell>
          <cell r="H31">
            <v>0</v>
          </cell>
        </row>
        <row r="32">
          <cell r="B32" t="str">
            <v xml:space="preserve"> Paulius Karklelis </v>
          </cell>
          <cell r="C32" t="str">
            <v xml:space="preserve">BMW e36 </v>
          </cell>
          <cell r="D32">
            <v>117</v>
          </cell>
          <cell r="H32">
            <v>0</v>
          </cell>
        </row>
        <row r="33">
          <cell r="B33" t="str">
            <v xml:space="preserve"> Egidijus Pečiukas </v>
          </cell>
          <cell r="C33" t="str">
            <v xml:space="preserve">BMW </v>
          </cell>
          <cell r="D33">
            <v>120</v>
          </cell>
          <cell r="H33">
            <v>0</v>
          </cell>
        </row>
        <row r="34">
          <cell r="B34" t="str">
            <v>Bernardas Iminavičius</v>
          </cell>
          <cell r="C34" t="str">
            <v>BMW e46</v>
          </cell>
          <cell r="D34">
            <v>123</v>
          </cell>
          <cell r="H34">
            <v>0</v>
          </cell>
        </row>
        <row r="35">
          <cell r="B35" t="str">
            <v xml:space="preserve">Gediminas Ivanauskas </v>
          </cell>
          <cell r="C35" t="str">
            <v xml:space="preserve">Nissan 200sx </v>
          </cell>
          <cell r="D35">
            <v>125</v>
          </cell>
          <cell r="H35">
            <v>0</v>
          </cell>
        </row>
        <row r="36">
          <cell r="B36" t="str">
            <v xml:space="preserve"> Donatas Urbanavicius </v>
          </cell>
          <cell r="C36" t="str">
            <v xml:space="preserve">Toyota Supra </v>
          </cell>
          <cell r="D36">
            <v>128</v>
          </cell>
          <cell r="H36">
            <v>0</v>
          </cell>
        </row>
      </sheetData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CT45"/>
  <sheetViews>
    <sheetView zoomScale="90" zoomScaleNormal="90" workbookViewId="0">
      <selection activeCell="C5" sqref="C5"/>
    </sheetView>
  </sheetViews>
  <sheetFormatPr defaultColWidth="8.5703125" defaultRowHeight="15" x14ac:dyDescent="0.25"/>
  <cols>
    <col min="1" max="1" width="6.7109375" style="1" customWidth="1"/>
    <col min="2" max="2" width="6.5703125" style="2" customWidth="1"/>
    <col min="3" max="3" width="41.28515625" style="1" customWidth="1"/>
    <col min="4" max="4" width="8.5703125" style="2"/>
    <col min="5" max="8" width="12.140625" style="2" customWidth="1"/>
    <col min="9" max="9" width="19.28515625" style="2" customWidth="1"/>
    <col min="10" max="10" width="8" style="1" customWidth="1"/>
    <col min="11" max="77" width="9.5703125" style="1" customWidth="1"/>
    <col min="78" max="78" width="11" style="10" customWidth="1"/>
    <col min="79" max="97" width="11" style="7" hidden="1" customWidth="1"/>
    <col min="98" max="98" width="11" style="10" customWidth="1"/>
    <col min="99" max="102" width="9.7109375" style="1" customWidth="1"/>
    <col min="103" max="16384" width="8.5703125" style="1"/>
  </cols>
  <sheetData>
    <row r="5" spans="2:96" ht="15" customHeight="1" x14ac:dyDescent="0.35">
      <c r="K5" s="16"/>
    </row>
    <row r="6" spans="2:96" ht="15" customHeight="1" x14ac:dyDescent="0.25"/>
    <row r="7" spans="2:96" ht="21" x14ac:dyDescent="0.35">
      <c r="C7" s="5" t="s">
        <v>41</v>
      </c>
    </row>
    <row r="8" spans="2:96" ht="15.75" x14ac:dyDescent="0.25">
      <c r="C8" s="4" t="s">
        <v>23</v>
      </c>
      <c r="D8" s="4"/>
      <c r="CC8" s="11"/>
      <c r="CD8" s="11"/>
      <c r="CF8" s="11"/>
      <c r="CP8" s="7" t="s">
        <v>0</v>
      </c>
      <c r="CQ8" s="7" t="s">
        <v>1</v>
      </c>
      <c r="CR8" s="7" t="s">
        <v>2</v>
      </c>
    </row>
    <row r="9" spans="2:96" ht="16.5" thickBot="1" x14ac:dyDescent="0.3">
      <c r="C9" s="4"/>
      <c r="D9" s="4"/>
      <c r="CP9" s="7" t="s">
        <v>3</v>
      </c>
      <c r="CQ9" s="7" t="s">
        <v>5</v>
      </c>
      <c r="CR9" s="7" t="s">
        <v>4</v>
      </c>
    </row>
    <row r="10" spans="2:96" ht="55.5" customHeight="1" x14ac:dyDescent="0.25">
      <c r="B10" s="12" t="s">
        <v>42</v>
      </c>
      <c r="C10" s="12" t="s">
        <v>43</v>
      </c>
      <c r="D10" s="6" t="s">
        <v>51</v>
      </c>
      <c r="E10" s="6" t="s">
        <v>44</v>
      </c>
      <c r="F10" s="29" t="s">
        <v>45</v>
      </c>
      <c r="G10" s="30" t="s">
        <v>46</v>
      </c>
      <c r="H10" s="31" t="s">
        <v>47</v>
      </c>
      <c r="I10" s="32" t="s">
        <v>48</v>
      </c>
      <c r="CC10" s="7" t="e">
        <f>#REF!</f>
        <v>#REF!</v>
      </c>
      <c r="CD10" s="7" t="e">
        <f>#REF!</f>
        <v>#REF!</v>
      </c>
      <c r="CE10" s="7" t="e">
        <f>#REF!</f>
        <v>#REF!</v>
      </c>
      <c r="CF10" s="7" t="e">
        <f>#REF!</f>
        <v>#REF!</v>
      </c>
    </row>
    <row r="11" spans="2:96" x14ac:dyDescent="0.25">
      <c r="B11" s="3">
        <v>1</v>
      </c>
      <c r="C11" s="9" t="s">
        <v>8</v>
      </c>
      <c r="D11" s="3">
        <v>123</v>
      </c>
      <c r="E11" s="13">
        <v>87</v>
      </c>
      <c r="F11" s="33">
        <v>1</v>
      </c>
      <c r="G11" s="34">
        <v>8</v>
      </c>
      <c r="H11" s="35">
        <v>100</v>
      </c>
      <c r="I11" s="36">
        <f t="shared" ref="I11:I45" si="0">SUM(G11:H11)</f>
        <v>108</v>
      </c>
      <c r="CB11" s="7">
        <v>1</v>
      </c>
      <c r="CC11" s="7" t="e">
        <f>#REF!</f>
        <v>#REF!</v>
      </c>
      <c r="CD11" s="7" t="e">
        <f>#REF!</f>
        <v>#REF!</v>
      </c>
      <c r="CE11" s="7" t="e">
        <f>#REF!</f>
        <v>#REF!</v>
      </c>
      <c r="CF11" s="8" t="e">
        <f>ROUND(#REF!,2)</f>
        <v>#REF!</v>
      </c>
      <c r="CH11" s="7" t="e">
        <f t="shared" ref="CH11:CH45" si="1">RANK(CF11,$CF$11:$CF$45,0)</f>
        <v>#REF!</v>
      </c>
      <c r="CJ11" s="8" t="e">
        <f>CF11*1000000-CE11</f>
        <v>#REF!</v>
      </c>
      <c r="CK11" s="7" t="e">
        <f t="shared" ref="CK11:CK23" si="2">RANK(CJ11,$CJ$11:$CJ$45,0)</f>
        <v>#REF!</v>
      </c>
      <c r="CM11" s="7">
        <v>1</v>
      </c>
      <c r="CN11" s="7" t="e">
        <f t="shared" ref="CN11:CN45" si="3">MATCH(CM11,CK:CK,0)</f>
        <v>#N/A</v>
      </c>
      <c r="CP11" s="7" t="e">
        <f ca="1">IF(CC11&lt;&gt;0,INDIRECT(CP$9&amp;$CN11),"")</f>
        <v>#REF!</v>
      </c>
      <c r="CQ11" s="7" t="e">
        <f ca="1">IF(CD11&lt;&gt;0,INDIRECT(CQ$9&amp;$CN11),"")</f>
        <v>#REF!</v>
      </c>
      <c r="CR11" s="7" t="e">
        <f ca="1">IF(CE11&lt;&gt;0,INDIRECT(CR$9&amp;$CN11),"")</f>
        <v>#REF!</v>
      </c>
    </row>
    <row r="12" spans="2:96" x14ac:dyDescent="0.25">
      <c r="B12" s="3">
        <v>2</v>
      </c>
      <c r="C12" s="9" t="s">
        <v>14</v>
      </c>
      <c r="D12" s="3">
        <v>133</v>
      </c>
      <c r="E12" s="13">
        <v>67.33</v>
      </c>
      <c r="F12" s="33">
        <v>2</v>
      </c>
      <c r="G12" s="34">
        <v>3</v>
      </c>
      <c r="H12" s="35">
        <v>88</v>
      </c>
      <c r="I12" s="36">
        <f t="shared" si="0"/>
        <v>91</v>
      </c>
      <c r="CB12" s="7">
        <v>2</v>
      </c>
      <c r="CC12" s="7" t="e">
        <f>#REF!</f>
        <v>#REF!</v>
      </c>
      <c r="CD12" s="7" t="e">
        <f>#REF!</f>
        <v>#REF!</v>
      </c>
      <c r="CE12" s="7" t="e">
        <f>#REF!</f>
        <v>#REF!</v>
      </c>
      <c r="CF12" s="8" t="e">
        <f>ROUND(#REF!,2)</f>
        <v>#REF!</v>
      </c>
      <c r="CH12" s="7" t="e">
        <f t="shared" si="1"/>
        <v>#REF!</v>
      </c>
      <c r="CJ12" s="8" t="e">
        <f t="shared" ref="CJ12:CJ45" si="4">CF12*1000000-CE12</f>
        <v>#REF!</v>
      </c>
      <c r="CK12" s="7" t="e">
        <f t="shared" si="2"/>
        <v>#REF!</v>
      </c>
      <c r="CM12" s="7">
        <v>2</v>
      </c>
      <c r="CN12" s="7" t="e">
        <f t="shared" si="3"/>
        <v>#N/A</v>
      </c>
      <c r="CP12" s="7" t="e">
        <f t="shared" ref="CP12:CR27" ca="1" si="5">IF(CC12&lt;&gt;0,INDIRECT(CP$9&amp;$CN12),"")</f>
        <v>#REF!</v>
      </c>
      <c r="CQ12" s="7" t="e">
        <f t="shared" ca="1" si="5"/>
        <v>#REF!</v>
      </c>
      <c r="CR12" s="7" t="e">
        <f t="shared" ca="1" si="5"/>
        <v>#REF!</v>
      </c>
    </row>
    <row r="13" spans="2:96" x14ac:dyDescent="0.25">
      <c r="B13" s="3">
        <v>3</v>
      </c>
      <c r="C13" s="9" t="s">
        <v>9</v>
      </c>
      <c r="D13" s="3">
        <v>140</v>
      </c>
      <c r="E13" s="13">
        <v>79.66</v>
      </c>
      <c r="F13" s="33">
        <v>3</v>
      </c>
      <c r="G13" s="34">
        <v>6</v>
      </c>
      <c r="H13" s="35">
        <v>78</v>
      </c>
      <c r="I13" s="36">
        <f t="shared" si="0"/>
        <v>84</v>
      </c>
      <c r="CB13" s="7">
        <v>3</v>
      </c>
      <c r="CC13" s="7" t="e">
        <f>#REF!</f>
        <v>#REF!</v>
      </c>
      <c r="CD13" s="7" t="e">
        <f>#REF!</f>
        <v>#REF!</v>
      </c>
      <c r="CE13" s="7" t="e">
        <f>#REF!</f>
        <v>#REF!</v>
      </c>
      <c r="CF13" s="8" t="e">
        <f>ROUND(#REF!,2)</f>
        <v>#REF!</v>
      </c>
      <c r="CH13" s="7" t="e">
        <f t="shared" si="1"/>
        <v>#REF!</v>
      </c>
      <c r="CJ13" s="8" t="e">
        <f t="shared" si="4"/>
        <v>#REF!</v>
      </c>
      <c r="CK13" s="7" t="e">
        <f t="shared" si="2"/>
        <v>#REF!</v>
      </c>
      <c r="CM13" s="7">
        <v>3</v>
      </c>
      <c r="CN13" s="7" t="e">
        <f t="shared" si="3"/>
        <v>#N/A</v>
      </c>
      <c r="CP13" s="7" t="e">
        <f t="shared" ca="1" si="5"/>
        <v>#REF!</v>
      </c>
      <c r="CQ13" s="7" t="e">
        <f t="shared" ca="1" si="5"/>
        <v>#REF!</v>
      </c>
      <c r="CR13" s="7" t="e">
        <f t="shared" ca="1" si="5"/>
        <v>#REF!</v>
      </c>
    </row>
    <row r="14" spans="2:96" x14ac:dyDescent="0.25">
      <c r="B14" s="3">
        <v>4</v>
      </c>
      <c r="C14" s="9" t="s">
        <v>11</v>
      </c>
      <c r="D14" s="3">
        <v>132</v>
      </c>
      <c r="E14" s="13">
        <v>76.66</v>
      </c>
      <c r="F14" s="33">
        <v>4</v>
      </c>
      <c r="G14" s="34">
        <v>3</v>
      </c>
      <c r="H14" s="35">
        <v>69</v>
      </c>
      <c r="I14" s="36">
        <f t="shared" si="0"/>
        <v>72</v>
      </c>
      <c r="CB14" s="7">
        <v>4</v>
      </c>
      <c r="CC14" s="7" t="e">
        <f>#REF!</f>
        <v>#REF!</v>
      </c>
      <c r="CD14" s="7" t="e">
        <f>#REF!</f>
        <v>#REF!</v>
      </c>
      <c r="CE14" s="7" t="e">
        <f>#REF!</f>
        <v>#REF!</v>
      </c>
      <c r="CF14" s="8" t="e">
        <f>ROUND(#REF!,2)</f>
        <v>#REF!</v>
      </c>
      <c r="CH14" s="7" t="e">
        <f t="shared" si="1"/>
        <v>#REF!</v>
      </c>
      <c r="CJ14" s="8" t="e">
        <f t="shared" si="4"/>
        <v>#REF!</v>
      </c>
      <c r="CK14" s="7" t="e">
        <f t="shared" si="2"/>
        <v>#REF!</v>
      </c>
      <c r="CM14" s="7">
        <v>4</v>
      </c>
      <c r="CN14" s="7" t="e">
        <f t="shared" si="3"/>
        <v>#N/A</v>
      </c>
      <c r="CP14" s="7" t="e">
        <f t="shared" ca="1" si="5"/>
        <v>#REF!</v>
      </c>
      <c r="CQ14" s="7" t="e">
        <f t="shared" ca="1" si="5"/>
        <v>#REF!</v>
      </c>
      <c r="CR14" s="7" t="e">
        <f t="shared" ca="1" si="5"/>
        <v>#REF!</v>
      </c>
    </row>
    <row r="15" spans="2:96" x14ac:dyDescent="0.25">
      <c r="B15" s="3">
        <v>5</v>
      </c>
      <c r="C15" s="9" t="s">
        <v>7</v>
      </c>
      <c r="D15" s="3">
        <v>139</v>
      </c>
      <c r="E15" s="13">
        <v>97</v>
      </c>
      <c r="F15" s="33">
        <v>5</v>
      </c>
      <c r="G15" s="34">
        <v>10</v>
      </c>
      <c r="H15" s="35">
        <v>60</v>
      </c>
      <c r="I15" s="36">
        <f t="shared" si="0"/>
        <v>70</v>
      </c>
      <c r="CB15" s="7">
        <v>5</v>
      </c>
      <c r="CC15" s="7" t="e">
        <f>#REF!</f>
        <v>#REF!</v>
      </c>
      <c r="CD15" s="7" t="e">
        <f>#REF!</f>
        <v>#REF!</v>
      </c>
      <c r="CE15" s="7" t="e">
        <f>#REF!</f>
        <v>#REF!</v>
      </c>
      <c r="CF15" s="8" t="e">
        <f>ROUND(#REF!,2)</f>
        <v>#REF!</v>
      </c>
      <c r="CH15" s="7" t="e">
        <f t="shared" si="1"/>
        <v>#REF!</v>
      </c>
      <c r="CJ15" s="8" t="e">
        <f t="shared" si="4"/>
        <v>#REF!</v>
      </c>
      <c r="CK15" s="7" t="e">
        <f t="shared" si="2"/>
        <v>#REF!</v>
      </c>
      <c r="CM15" s="7">
        <v>5</v>
      </c>
      <c r="CN15" s="7" t="e">
        <f t="shared" si="3"/>
        <v>#N/A</v>
      </c>
      <c r="CP15" s="7" t="e">
        <f t="shared" ca="1" si="5"/>
        <v>#REF!</v>
      </c>
      <c r="CQ15" s="7" t="e">
        <f t="shared" ca="1" si="5"/>
        <v>#REF!</v>
      </c>
      <c r="CR15" s="7" t="e">
        <f t="shared" ca="1" si="5"/>
        <v>#REF!</v>
      </c>
    </row>
    <row r="16" spans="2:96" x14ac:dyDescent="0.25">
      <c r="B16" s="3">
        <v>6</v>
      </c>
      <c r="C16" s="9" t="s">
        <v>10</v>
      </c>
      <c r="D16" s="3">
        <v>117</v>
      </c>
      <c r="E16" s="13">
        <v>78.66</v>
      </c>
      <c r="F16" s="33">
        <v>6</v>
      </c>
      <c r="G16" s="34">
        <v>4</v>
      </c>
      <c r="H16" s="35">
        <v>60</v>
      </c>
      <c r="I16" s="36">
        <f t="shared" si="0"/>
        <v>64</v>
      </c>
      <c r="CB16" s="7">
        <v>6</v>
      </c>
      <c r="CC16" s="7" t="e">
        <f>#REF!</f>
        <v>#REF!</v>
      </c>
      <c r="CD16" s="7" t="e">
        <f>#REF!</f>
        <v>#REF!</v>
      </c>
      <c r="CE16" s="7" t="e">
        <f>#REF!</f>
        <v>#REF!</v>
      </c>
      <c r="CF16" s="8" t="e">
        <f>ROUND(#REF!,2)</f>
        <v>#REF!</v>
      </c>
      <c r="CH16" s="7" t="e">
        <f t="shared" si="1"/>
        <v>#REF!</v>
      </c>
      <c r="CJ16" s="8" t="e">
        <f t="shared" si="4"/>
        <v>#REF!</v>
      </c>
      <c r="CK16" s="7" t="e">
        <f t="shared" si="2"/>
        <v>#REF!</v>
      </c>
      <c r="CM16" s="7">
        <v>6</v>
      </c>
      <c r="CN16" s="7" t="e">
        <f t="shared" si="3"/>
        <v>#N/A</v>
      </c>
      <c r="CP16" s="7" t="e">
        <f t="shared" ca="1" si="5"/>
        <v>#REF!</v>
      </c>
      <c r="CQ16" s="7" t="e">
        <f t="shared" ca="1" si="5"/>
        <v>#REF!</v>
      </c>
      <c r="CR16" s="7" t="e">
        <f t="shared" ca="1" si="5"/>
        <v>#REF!</v>
      </c>
    </row>
    <row r="17" spans="2:96" x14ac:dyDescent="0.25">
      <c r="B17" s="3">
        <v>7</v>
      </c>
      <c r="C17" s="9" t="s">
        <v>12</v>
      </c>
      <c r="D17" s="3">
        <v>122</v>
      </c>
      <c r="E17" s="13">
        <v>73.33</v>
      </c>
      <c r="F17" s="33">
        <v>7</v>
      </c>
      <c r="G17" s="34">
        <v>3</v>
      </c>
      <c r="H17" s="35">
        <v>60</v>
      </c>
      <c r="I17" s="36">
        <f t="shared" si="0"/>
        <v>63</v>
      </c>
      <c r="CB17" s="7">
        <v>7</v>
      </c>
      <c r="CC17" s="7" t="e">
        <f>#REF!</f>
        <v>#REF!</v>
      </c>
      <c r="CD17" s="7" t="e">
        <f>#REF!</f>
        <v>#REF!</v>
      </c>
      <c r="CE17" s="7" t="e">
        <f>#REF!</f>
        <v>#REF!</v>
      </c>
      <c r="CF17" s="8" t="e">
        <f>ROUND(#REF!,2)</f>
        <v>#REF!</v>
      </c>
      <c r="CH17" s="7" t="e">
        <f t="shared" si="1"/>
        <v>#REF!</v>
      </c>
      <c r="CJ17" s="8" t="e">
        <f t="shared" si="4"/>
        <v>#REF!</v>
      </c>
      <c r="CK17" s="7" t="e">
        <f t="shared" si="2"/>
        <v>#REF!</v>
      </c>
      <c r="CM17" s="7">
        <v>7</v>
      </c>
      <c r="CN17" s="7" t="e">
        <f t="shared" si="3"/>
        <v>#N/A</v>
      </c>
      <c r="CP17" s="7" t="e">
        <f t="shared" ca="1" si="5"/>
        <v>#REF!</v>
      </c>
      <c r="CQ17" s="7" t="e">
        <f t="shared" ca="1" si="5"/>
        <v>#REF!</v>
      </c>
      <c r="CR17" s="7" t="e">
        <f t="shared" ca="1" si="5"/>
        <v>#REF!</v>
      </c>
    </row>
    <row r="18" spans="2:96" x14ac:dyDescent="0.25">
      <c r="B18" s="3">
        <v>8</v>
      </c>
      <c r="C18" s="9" t="s">
        <v>16</v>
      </c>
      <c r="D18" s="3">
        <v>129</v>
      </c>
      <c r="E18" s="13">
        <v>65</v>
      </c>
      <c r="F18" s="33">
        <v>8</v>
      </c>
      <c r="G18" s="34">
        <v>2</v>
      </c>
      <c r="H18" s="35">
        <v>60</v>
      </c>
      <c r="I18" s="36">
        <f t="shared" si="0"/>
        <v>62</v>
      </c>
      <c r="CB18" s="7">
        <v>8</v>
      </c>
      <c r="CC18" s="7" t="e">
        <f>#REF!</f>
        <v>#REF!</v>
      </c>
      <c r="CD18" s="7" t="e">
        <f>#REF!</f>
        <v>#REF!</v>
      </c>
      <c r="CE18" s="7" t="e">
        <f>#REF!</f>
        <v>#REF!</v>
      </c>
      <c r="CF18" s="8" t="e">
        <f>ROUND(#REF!,2)</f>
        <v>#REF!</v>
      </c>
      <c r="CH18" s="7" t="e">
        <f t="shared" si="1"/>
        <v>#REF!</v>
      </c>
      <c r="CJ18" s="8" t="e">
        <f t="shared" si="4"/>
        <v>#REF!</v>
      </c>
      <c r="CK18" s="7" t="e">
        <f t="shared" si="2"/>
        <v>#REF!</v>
      </c>
      <c r="CM18" s="7">
        <v>8</v>
      </c>
      <c r="CN18" s="7" t="e">
        <f t="shared" si="3"/>
        <v>#N/A</v>
      </c>
      <c r="CP18" s="7" t="e">
        <f t="shared" ca="1" si="5"/>
        <v>#REF!</v>
      </c>
      <c r="CQ18" s="7" t="e">
        <f t="shared" ca="1" si="5"/>
        <v>#REF!</v>
      </c>
      <c r="CR18" s="7" t="e">
        <f t="shared" ca="1" si="5"/>
        <v>#REF!</v>
      </c>
    </row>
    <row r="19" spans="2:96" x14ac:dyDescent="0.25">
      <c r="B19" s="3">
        <v>9</v>
      </c>
      <c r="C19" s="9" t="s">
        <v>13</v>
      </c>
      <c r="D19" s="3">
        <v>115</v>
      </c>
      <c r="E19" s="13">
        <v>71.66</v>
      </c>
      <c r="F19" s="33">
        <v>9</v>
      </c>
      <c r="G19" s="34">
        <v>3</v>
      </c>
      <c r="H19" s="35">
        <v>50</v>
      </c>
      <c r="I19" s="36">
        <f t="shared" si="0"/>
        <v>53</v>
      </c>
      <c r="CB19" s="7">
        <v>9</v>
      </c>
      <c r="CC19" s="7" t="e">
        <f>#REF!</f>
        <v>#REF!</v>
      </c>
      <c r="CD19" s="7" t="e">
        <f>#REF!</f>
        <v>#REF!</v>
      </c>
      <c r="CE19" s="7" t="e">
        <f>#REF!</f>
        <v>#REF!</v>
      </c>
      <c r="CF19" s="8" t="e">
        <f>ROUND(#REF!,2)</f>
        <v>#REF!</v>
      </c>
      <c r="CH19" s="7" t="e">
        <f t="shared" si="1"/>
        <v>#REF!</v>
      </c>
      <c r="CJ19" s="8" t="e">
        <f t="shared" si="4"/>
        <v>#REF!</v>
      </c>
      <c r="CK19" s="7" t="e">
        <f t="shared" si="2"/>
        <v>#REF!</v>
      </c>
      <c r="CM19" s="7">
        <v>9</v>
      </c>
      <c r="CN19" s="7" t="e">
        <f t="shared" si="3"/>
        <v>#N/A</v>
      </c>
      <c r="CP19" s="7" t="e">
        <f t="shared" ca="1" si="5"/>
        <v>#REF!</v>
      </c>
      <c r="CQ19" s="7" t="e">
        <f t="shared" ca="1" si="5"/>
        <v>#REF!</v>
      </c>
      <c r="CR19" s="7" t="e">
        <f t="shared" ca="1" si="5"/>
        <v>#REF!</v>
      </c>
    </row>
    <row r="20" spans="2:96" x14ac:dyDescent="0.25">
      <c r="B20" s="3">
        <v>10</v>
      </c>
      <c r="C20" s="9" t="s">
        <v>15</v>
      </c>
      <c r="D20" s="3">
        <v>111</v>
      </c>
      <c r="E20" s="13">
        <v>65</v>
      </c>
      <c r="F20" s="33">
        <v>10</v>
      </c>
      <c r="G20" s="34">
        <v>2</v>
      </c>
      <c r="H20" s="35">
        <v>50</v>
      </c>
      <c r="I20" s="36">
        <f t="shared" si="0"/>
        <v>52</v>
      </c>
      <c r="CB20" s="7">
        <v>10</v>
      </c>
      <c r="CC20" s="7" t="e">
        <f>#REF!</f>
        <v>#REF!</v>
      </c>
      <c r="CD20" s="7" t="e">
        <f>#REF!</f>
        <v>#REF!</v>
      </c>
      <c r="CE20" s="7" t="e">
        <f>#REF!</f>
        <v>#REF!</v>
      </c>
      <c r="CF20" s="8" t="e">
        <f>ROUND(#REF!,2)</f>
        <v>#REF!</v>
      </c>
      <c r="CH20" s="7" t="e">
        <f t="shared" si="1"/>
        <v>#REF!</v>
      </c>
      <c r="CJ20" s="8" t="e">
        <f t="shared" si="4"/>
        <v>#REF!</v>
      </c>
      <c r="CK20" s="7" t="e">
        <f t="shared" si="2"/>
        <v>#REF!</v>
      </c>
      <c r="CM20" s="7">
        <v>10</v>
      </c>
      <c r="CN20" s="7" t="e">
        <f t="shared" si="3"/>
        <v>#N/A</v>
      </c>
      <c r="CP20" s="7" t="e">
        <f t="shared" ca="1" si="5"/>
        <v>#REF!</v>
      </c>
      <c r="CQ20" s="7" t="e">
        <f t="shared" ca="1" si="5"/>
        <v>#REF!</v>
      </c>
      <c r="CR20" s="7" t="e">
        <f t="shared" ca="1" si="5"/>
        <v>#REF!</v>
      </c>
    </row>
    <row r="21" spans="2:96" x14ac:dyDescent="0.25">
      <c r="B21" s="3">
        <v>11</v>
      </c>
      <c r="C21" s="9" t="s">
        <v>17</v>
      </c>
      <c r="D21" s="3">
        <v>104</v>
      </c>
      <c r="E21" s="13">
        <v>64</v>
      </c>
      <c r="F21" s="33">
        <v>11</v>
      </c>
      <c r="G21" s="34">
        <v>2</v>
      </c>
      <c r="H21" s="35">
        <v>50</v>
      </c>
      <c r="I21" s="36">
        <f t="shared" si="0"/>
        <v>52</v>
      </c>
      <c r="CB21" s="7">
        <v>11</v>
      </c>
      <c r="CC21" s="7" t="e">
        <f>#REF!</f>
        <v>#REF!</v>
      </c>
      <c r="CD21" s="7" t="e">
        <f>#REF!</f>
        <v>#REF!</v>
      </c>
      <c r="CE21" s="7" t="e">
        <f>#REF!</f>
        <v>#REF!</v>
      </c>
      <c r="CF21" s="8" t="e">
        <f>ROUND(#REF!,2)</f>
        <v>#REF!</v>
      </c>
      <c r="CH21" s="7" t="e">
        <f t="shared" si="1"/>
        <v>#REF!</v>
      </c>
      <c r="CJ21" s="8" t="e">
        <f t="shared" si="4"/>
        <v>#REF!</v>
      </c>
      <c r="CK21" s="7" t="e">
        <f t="shared" si="2"/>
        <v>#REF!</v>
      </c>
      <c r="CM21" s="7">
        <v>11</v>
      </c>
      <c r="CN21" s="7" t="e">
        <f t="shared" si="3"/>
        <v>#N/A</v>
      </c>
      <c r="CP21" s="7" t="e">
        <f t="shared" ca="1" si="5"/>
        <v>#REF!</v>
      </c>
      <c r="CQ21" s="7" t="e">
        <f t="shared" ca="1" si="5"/>
        <v>#REF!</v>
      </c>
      <c r="CR21" s="7" t="e">
        <f t="shared" ca="1" si="5"/>
        <v>#REF!</v>
      </c>
    </row>
    <row r="22" spans="2:96" x14ac:dyDescent="0.25">
      <c r="B22" s="3">
        <v>12</v>
      </c>
      <c r="C22" s="9" t="s">
        <v>18</v>
      </c>
      <c r="D22" s="3">
        <v>127</v>
      </c>
      <c r="E22" s="13">
        <v>62.66</v>
      </c>
      <c r="F22" s="33">
        <v>12</v>
      </c>
      <c r="G22" s="34">
        <v>2</v>
      </c>
      <c r="H22" s="35">
        <v>50</v>
      </c>
      <c r="I22" s="36">
        <f t="shared" si="0"/>
        <v>52</v>
      </c>
      <c r="CB22" s="7">
        <v>12</v>
      </c>
      <c r="CC22" s="7" t="e">
        <f>#REF!</f>
        <v>#REF!</v>
      </c>
      <c r="CD22" s="7" t="e">
        <f>#REF!</f>
        <v>#REF!</v>
      </c>
      <c r="CE22" s="7" t="e">
        <f>#REF!</f>
        <v>#REF!</v>
      </c>
      <c r="CF22" s="8" t="e">
        <f>ROUND(#REF!,2)</f>
        <v>#REF!</v>
      </c>
      <c r="CH22" s="7" t="e">
        <f t="shared" si="1"/>
        <v>#REF!</v>
      </c>
      <c r="CJ22" s="8" t="e">
        <f t="shared" si="4"/>
        <v>#REF!</v>
      </c>
      <c r="CK22" s="7" t="e">
        <f t="shared" si="2"/>
        <v>#REF!</v>
      </c>
      <c r="CM22" s="7">
        <v>12</v>
      </c>
      <c r="CN22" s="7" t="e">
        <f t="shared" si="3"/>
        <v>#N/A</v>
      </c>
      <c r="CP22" s="7" t="e">
        <f t="shared" ca="1" si="5"/>
        <v>#REF!</v>
      </c>
      <c r="CQ22" s="7" t="e">
        <f t="shared" ca="1" si="5"/>
        <v>#REF!</v>
      </c>
      <c r="CR22" s="7" t="e">
        <f t="shared" ca="1" si="5"/>
        <v>#REF!</v>
      </c>
    </row>
    <row r="23" spans="2:96" x14ac:dyDescent="0.25">
      <c r="B23" s="3">
        <v>13</v>
      </c>
      <c r="C23" s="9" t="s">
        <v>19</v>
      </c>
      <c r="D23" s="3">
        <v>109</v>
      </c>
      <c r="E23" s="13">
        <v>61.66</v>
      </c>
      <c r="F23" s="33">
        <v>13</v>
      </c>
      <c r="G23" s="34">
        <v>2</v>
      </c>
      <c r="H23" s="35">
        <v>50</v>
      </c>
      <c r="I23" s="36">
        <f t="shared" si="0"/>
        <v>52</v>
      </c>
      <c r="CB23" s="7">
        <v>13</v>
      </c>
      <c r="CC23" s="7" t="e">
        <f>#REF!</f>
        <v>#REF!</v>
      </c>
      <c r="CD23" s="7" t="e">
        <f>#REF!</f>
        <v>#REF!</v>
      </c>
      <c r="CE23" s="7" t="e">
        <f>#REF!</f>
        <v>#REF!</v>
      </c>
      <c r="CF23" s="8" t="e">
        <f>ROUND(#REF!,2)</f>
        <v>#REF!</v>
      </c>
      <c r="CH23" s="7" t="e">
        <f t="shared" si="1"/>
        <v>#REF!</v>
      </c>
      <c r="CJ23" s="8" t="e">
        <f t="shared" si="4"/>
        <v>#REF!</v>
      </c>
      <c r="CK23" s="7" t="e">
        <f t="shared" si="2"/>
        <v>#REF!</v>
      </c>
      <c r="CM23" s="7">
        <v>13</v>
      </c>
      <c r="CN23" s="7" t="e">
        <f t="shared" si="3"/>
        <v>#N/A</v>
      </c>
      <c r="CP23" s="7" t="e">
        <f t="shared" ca="1" si="5"/>
        <v>#REF!</v>
      </c>
      <c r="CQ23" s="7" t="e">
        <f t="shared" ca="1" si="5"/>
        <v>#REF!</v>
      </c>
      <c r="CR23" s="7" t="e">
        <f t="shared" ca="1" si="5"/>
        <v>#REF!</v>
      </c>
    </row>
    <row r="24" spans="2:96" x14ac:dyDescent="0.25">
      <c r="B24" s="3">
        <v>14</v>
      </c>
      <c r="C24" s="9" t="s">
        <v>20</v>
      </c>
      <c r="D24" s="3">
        <v>126</v>
      </c>
      <c r="E24" s="13">
        <v>60</v>
      </c>
      <c r="F24" s="33">
        <v>14</v>
      </c>
      <c r="G24" s="34">
        <v>2</v>
      </c>
      <c r="H24" s="35">
        <v>50</v>
      </c>
      <c r="I24" s="36">
        <f t="shared" si="0"/>
        <v>52</v>
      </c>
      <c r="CB24" s="7">
        <v>14</v>
      </c>
      <c r="CC24" s="7" t="e">
        <f>#REF!</f>
        <v>#REF!</v>
      </c>
      <c r="CD24" s="7" t="e">
        <f>#REF!</f>
        <v>#REF!</v>
      </c>
      <c r="CE24" s="7" t="e">
        <f>#REF!</f>
        <v>#REF!</v>
      </c>
      <c r="CF24" s="8" t="e">
        <f>ROUND(#REF!,2)</f>
        <v>#REF!</v>
      </c>
      <c r="CH24" s="7" t="e">
        <f t="shared" si="1"/>
        <v>#REF!</v>
      </c>
      <c r="CJ24" s="8" t="e">
        <f t="shared" si="4"/>
        <v>#REF!</v>
      </c>
      <c r="CK24" s="7" t="e">
        <f t="shared" ref="CK24:CK45" si="6">RANK(CJ24,$CJ$11:$CJ$45)</f>
        <v>#REF!</v>
      </c>
      <c r="CM24" s="7">
        <v>14</v>
      </c>
      <c r="CN24" s="7" t="e">
        <f t="shared" si="3"/>
        <v>#N/A</v>
      </c>
      <c r="CP24" s="7" t="e">
        <f t="shared" ca="1" si="5"/>
        <v>#REF!</v>
      </c>
      <c r="CQ24" s="7" t="e">
        <f t="shared" ca="1" si="5"/>
        <v>#REF!</v>
      </c>
      <c r="CR24" s="7" t="e">
        <f t="shared" ca="1" si="5"/>
        <v>#REF!</v>
      </c>
    </row>
    <row r="25" spans="2:96" x14ac:dyDescent="0.25">
      <c r="B25" s="3">
        <v>15</v>
      </c>
      <c r="C25" s="9" t="s">
        <v>21</v>
      </c>
      <c r="D25" s="3">
        <v>105</v>
      </c>
      <c r="E25" s="17">
        <v>58.33</v>
      </c>
      <c r="F25" s="37">
        <v>15</v>
      </c>
      <c r="G25" s="38">
        <v>2</v>
      </c>
      <c r="H25" s="39">
        <v>50</v>
      </c>
      <c r="I25" s="40">
        <f t="shared" si="0"/>
        <v>52</v>
      </c>
      <c r="CB25" s="7">
        <v>15</v>
      </c>
      <c r="CC25" s="7" t="e">
        <f>#REF!</f>
        <v>#REF!</v>
      </c>
      <c r="CD25" s="7" t="e">
        <f>#REF!</f>
        <v>#REF!</v>
      </c>
      <c r="CE25" s="7" t="e">
        <f>#REF!</f>
        <v>#REF!</v>
      </c>
      <c r="CF25" s="8" t="e">
        <f>ROUND(#REF!,2)</f>
        <v>#REF!</v>
      </c>
      <c r="CH25" s="7" t="e">
        <f t="shared" si="1"/>
        <v>#REF!</v>
      </c>
      <c r="CJ25" s="8" t="e">
        <f t="shared" si="4"/>
        <v>#REF!</v>
      </c>
      <c r="CK25" s="7" t="e">
        <f t="shared" si="6"/>
        <v>#REF!</v>
      </c>
      <c r="CM25" s="7">
        <v>15</v>
      </c>
      <c r="CN25" s="7" t="e">
        <f t="shared" si="3"/>
        <v>#N/A</v>
      </c>
      <c r="CP25" s="7" t="e">
        <f t="shared" ca="1" si="5"/>
        <v>#REF!</v>
      </c>
      <c r="CQ25" s="7" t="e">
        <f t="shared" ca="1" si="5"/>
        <v>#REF!</v>
      </c>
      <c r="CR25" s="7" t="e">
        <f t="shared" ca="1" si="5"/>
        <v>#REF!</v>
      </c>
    </row>
    <row r="26" spans="2:96" x14ac:dyDescent="0.25">
      <c r="B26" s="3">
        <v>16</v>
      </c>
      <c r="C26" s="9" t="s">
        <v>22</v>
      </c>
      <c r="D26" s="14">
        <v>131</v>
      </c>
      <c r="E26" s="19">
        <v>57.66</v>
      </c>
      <c r="F26" s="41">
        <v>16</v>
      </c>
      <c r="G26" s="42">
        <v>2</v>
      </c>
      <c r="H26" s="43">
        <v>50</v>
      </c>
      <c r="I26" s="44">
        <f t="shared" si="0"/>
        <v>52</v>
      </c>
      <c r="CB26" s="7">
        <v>16</v>
      </c>
      <c r="CC26" s="7" t="e">
        <f>#REF!</f>
        <v>#REF!</v>
      </c>
      <c r="CD26" s="7" t="e">
        <f>#REF!</f>
        <v>#REF!</v>
      </c>
      <c r="CE26" s="7" t="e">
        <f>#REF!</f>
        <v>#REF!</v>
      </c>
      <c r="CF26" s="8" t="e">
        <f>ROUND(#REF!,2)</f>
        <v>#REF!</v>
      </c>
      <c r="CH26" s="7" t="e">
        <f t="shared" si="1"/>
        <v>#REF!</v>
      </c>
      <c r="CJ26" s="8" t="e">
        <f t="shared" si="4"/>
        <v>#REF!</v>
      </c>
      <c r="CK26" s="7" t="e">
        <f t="shared" si="6"/>
        <v>#REF!</v>
      </c>
      <c r="CM26" s="7">
        <v>16</v>
      </c>
      <c r="CN26" s="7" t="e">
        <f t="shared" si="3"/>
        <v>#N/A</v>
      </c>
      <c r="CP26" s="7" t="e">
        <f t="shared" ca="1" si="5"/>
        <v>#REF!</v>
      </c>
      <c r="CQ26" s="7" t="e">
        <f t="shared" ca="1" si="5"/>
        <v>#REF!</v>
      </c>
      <c r="CR26" s="7" t="e">
        <f t="shared" ca="1" si="5"/>
        <v>#REF!</v>
      </c>
    </row>
    <row r="27" spans="2:96" x14ac:dyDescent="0.25">
      <c r="B27" s="3">
        <v>17</v>
      </c>
      <c r="C27" s="9" t="s">
        <v>24</v>
      </c>
      <c r="D27" s="14">
        <v>121</v>
      </c>
      <c r="E27" s="21">
        <v>55.33</v>
      </c>
      <c r="F27" s="45">
        <v>0</v>
      </c>
      <c r="G27" s="46">
        <v>1</v>
      </c>
      <c r="H27" s="47">
        <v>0</v>
      </c>
      <c r="I27" s="48">
        <f t="shared" si="0"/>
        <v>1</v>
      </c>
      <c r="CB27" s="7">
        <v>17</v>
      </c>
      <c r="CC27" s="7" t="e">
        <f>#REF!</f>
        <v>#REF!</v>
      </c>
      <c r="CD27" s="7" t="e">
        <f>#REF!</f>
        <v>#REF!</v>
      </c>
      <c r="CE27" s="7" t="e">
        <f>#REF!</f>
        <v>#REF!</v>
      </c>
      <c r="CF27" s="8" t="e">
        <f>ROUND(#REF!,2)</f>
        <v>#REF!</v>
      </c>
      <c r="CH27" s="7" t="e">
        <f t="shared" si="1"/>
        <v>#REF!</v>
      </c>
      <c r="CJ27" s="8" t="e">
        <f t="shared" si="4"/>
        <v>#REF!</v>
      </c>
      <c r="CK27" s="7" t="e">
        <f t="shared" si="6"/>
        <v>#REF!</v>
      </c>
      <c r="CM27" s="7">
        <v>17</v>
      </c>
      <c r="CN27" s="7" t="e">
        <f t="shared" si="3"/>
        <v>#N/A</v>
      </c>
      <c r="CP27" s="7" t="e">
        <f t="shared" ca="1" si="5"/>
        <v>#REF!</v>
      </c>
      <c r="CQ27" s="7" t="e">
        <f t="shared" ca="1" si="5"/>
        <v>#REF!</v>
      </c>
      <c r="CR27" s="7" t="e">
        <f t="shared" ca="1" si="5"/>
        <v>#REF!</v>
      </c>
    </row>
    <row r="28" spans="2:96" x14ac:dyDescent="0.25">
      <c r="B28" s="3">
        <v>18</v>
      </c>
      <c r="C28" s="9" t="s">
        <v>6</v>
      </c>
      <c r="D28" s="14">
        <v>101</v>
      </c>
      <c r="E28" s="21">
        <v>55</v>
      </c>
      <c r="F28" s="45">
        <v>0</v>
      </c>
      <c r="G28" s="46">
        <v>1</v>
      </c>
      <c r="H28" s="47">
        <v>0</v>
      </c>
      <c r="I28" s="48">
        <f t="shared" si="0"/>
        <v>1</v>
      </c>
      <c r="CB28" s="7">
        <v>18</v>
      </c>
      <c r="CC28" s="7" t="e">
        <f>#REF!</f>
        <v>#REF!</v>
      </c>
      <c r="CD28" s="7" t="e">
        <f>#REF!</f>
        <v>#REF!</v>
      </c>
      <c r="CE28" s="7" t="e">
        <f>#REF!</f>
        <v>#REF!</v>
      </c>
      <c r="CF28" s="8" t="e">
        <f>ROUND(#REF!,2)</f>
        <v>#REF!</v>
      </c>
      <c r="CH28" s="7" t="e">
        <f t="shared" si="1"/>
        <v>#REF!</v>
      </c>
      <c r="CJ28" s="8" t="e">
        <f t="shared" si="4"/>
        <v>#REF!</v>
      </c>
      <c r="CK28" s="7" t="e">
        <f t="shared" si="6"/>
        <v>#REF!</v>
      </c>
      <c r="CM28" s="7">
        <v>18</v>
      </c>
      <c r="CN28" s="7" t="e">
        <f t="shared" si="3"/>
        <v>#N/A</v>
      </c>
      <c r="CP28" s="7" t="e">
        <f t="shared" ref="CP28:CR45" ca="1" si="7">IF(CC28&lt;&gt;0,INDIRECT(CP$9&amp;$CN28),"")</f>
        <v>#REF!</v>
      </c>
      <c r="CQ28" s="7" t="e">
        <f t="shared" ca="1" si="7"/>
        <v>#REF!</v>
      </c>
      <c r="CR28" s="7" t="e">
        <f t="shared" ca="1" si="7"/>
        <v>#REF!</v>
      </c>
    </row>
    <row r="29" spans="2:96" x14ac:dyDescent="0.25">
      <c r="B29" s="3">
        <v>19</v>
      </c>
      <c r="C29" s="9" t="s">
        <v>25</v>
      </c>
      <c r="D29" s="14">
        <v>124</v>
      </c>
      <c r="E29" s="21">
        <v>54.66</v>
      </c>
      <c r="F29" s="45">
        <v>0</v>
      </c>
      <c r="G29" s="46">
        <v>1</v>
      </c>
      <c r="H29" s="47">
        <v>0</v>
      </c>
      <c r="I29" s="48">
        <f t="shared" si="0"/>
        <v>1</v>
      </c>
      <c r="CB29" s="7">
        <v>19</v>
      </c>
      <c r="CC29" s="7" t="e">
        <f>#REF!</f>
        <v>#REF!</v>
      </c>
      <c r="CD29" s="7" t="e">
        <f>#REF!</f>
        <v>#REF!</v>
      </c>
      <c r="CE29" s="7" t="e">
        <f>#REF!</f>
        <v>#REF!</v>
      </c>
      <c r="CF29" s="8" t="e">
        <f>ROUND(#REF!,2)</f>
        <v>#REF!</v>
      </c>
      <c r="CH29" s="7" t="e">
        <f t="shared" si="1"/>
        <v>#REF!</v>
      </c>
      <c r="CJ29" s="8" t="e">
        <f t="shared" si="4"/>
        <v>#REF!</v>
      </c>
      <c r="CK29" s="7" t="e">
        <f t="shared" si="6"/>
        <v>#REF!</v>
      </c>
      <c r="CM29" s="7">
        <v>19</v>
      </c>
      <c r="CN29" s="7" t="e">
        <f t="shared" si="3"/>
        <v>#N/A</v>
      </c>
      <c r="CP29" s="7" t="e">
        <f t="shared" ca="1" si="7"/>
        <v>#REF!</v>
      </c>
      <c r="CQ29" s="7" t="e">
        <f t="shared" ca="1" si="7"/>
        <v>#REF!</v>
      </c>
      <c r="CR29" s="7" t="e">
        <f t="shared" ca="1" si="7"/>
        <v>#REF!</v>
      </c>
    </row>
    <row r="30" spans="2:96" x14ac:dyDescent="0.25">
      <c r="B30" s="3">
        <v>20</v>
      </c>
      <c r="C30" s="9" t="s">
        <v>33</v>
      </c>
      <c r="D30" s="14">
        <v>107</v>
      </c>
      <c r="E30" s="21">
        <v>53</v>
      </c>
      <c r="F30" s="45">
        <v>0</v>
      </c>
      <c r="G30" s="46">
        <v>1</v>
      </c>
      <c r="H30" s="47">
        <v>0</v>
      </c>
      <c r="I30" s="48">
        <f t="shared" si="0"/>
        <v>1</v>
      </c>
      <c r="CB30" s="7">
        <v>20</v>
      </c>
      <c r="CC30" s="7" t="e">
        <f>#REF!</f>
        <v>#REF!</v>
      </c>
      <c r="CD30" s="7" t="e">
        <f>#REF!</f>
        <v>#REF!</v>
      </c>
      <c r="CE30" s="7" t="e">
        <f>#REF!</f>
        <v>#REF!</v>
      </c>
      <c r="CF30" s="8" t="e">
        <f>ROUND(#REF!,2)</f>
        <v>#REF!</v>
      </c>
      <c r="CH30" s="7" t="e">
        <f t="shared" si="1"/>
        <v>#REF!</v>
      </c>
      <c r="CJ30" s="8" t="e">
        <f t="shared" si="4"/>
        <v>#REF!</v>
      </c>
      <c r="CK30" s="7" t="e">
        <f t="shared" si="6"/>
        <v>#REF!</v>
      </c>
      <c r="CM30" s="7">
        <v>20</v>
      </c>
      <c r="CN30" s="7" t="e">
        <f t="shared" si="3"/>
        <v>#N/A</v>
      </c>
      <c r="CP30" s="7" t="e">
        <f t="shared" ca="1" si="7"/>
        <v>#REF!</v>
      </c>
      <c r="CQ30" s="7" t="e">
        <f t="shared" ca="1" si="7"/>
        <v>#REF!</v>
      </c>
      <c r="CR30" s="7" t="e">
        <f t="shared" ca="1" si="7"/>
        <v>#REF!</v>
      </c>
    </row>
    <row r="31" spans="2:96" x14ac:dyDescent="0.25">
      <c r="B31" s="3">
        <v>21</v>
      </c>
      <c r="C31" s="9" t="s">
        <v>26</v>
      </c>
      <c r="D31" s="14">
        <v>125</v>
      </c>
      <c r="E31" s="21">
        <v>48.33</v>
      </c>
      <c r="F31" s="45">
        <v>0</v>
      </c>
      <c r="G31" s="46">
        <v>1</v>
      </c>
      <c r="H31" s="47">
        <v>0</v>
      </c>
      <c r="I31" s="48">
        <f t="shared" si="0"/>
        <v>1</v>
      </c>
      <c r="CB31" s="7">
        <v>21</v>
      </c>
      <c r="CC31" s="7" t="e">
        <f>#REF!</f>
        <v>#REF!</v>
      </c>
      <c r="CD31" s="7" t="e">
        <f>#REF!</f>
        <v>#REF!</v>
      </c>
      <c r="CE31" s="7" t="e">
        <f>#REF!</f>
        <v>#REF!</v>
      </c>
      <c r="CF31" s="8" t="e">
        <f>ROUND(#REF!,2)</f>
        <v>#REF!</v>
      </c>
      <c r="CH31" s="7" t="e">
        <f t="shared" si="1"/>
        <v>#REF!</v>
      </c>
      <c r="CJ31" s="8" t="e">
        <f t="shared" si="4"/>
        <v>#REF!</v>
      </c>
      <c r="CK31" s="7" t="e">
        <f t="shared" si="6"/>
        <v>#REF!</v>
      </c>
      <c r="CM31" s="7">
        <v>21</v>
      </c>
      <c r="CN31" s="7" t="e">
        <f t="shared" si="3"/>
        <v>#N/A</v>
      </c>
      <c r="CP31" s="7" t="e">
        <f t="shared" ca="1" si="7"/>
        <v>#REF!</v>
      </c>
      <c r="CQ31" s="7" t="e">
        <f t="shared" ca="1" si="7"/>
        <v>#REF!</v>
      </c>
      <c r="CR31" s="7" t="e">
        <f t="shared" ca="1" si="7"/>
        <v>#REF!</v>
      </c>
    </row>
    <row r="32" spans="2:96" x14ac:dyDescent="0.25">
      <c r="B32" s="3">
        <v>22</v>
      </c>
      <c r="C32" s="9" t="s">
        <v>27</v>
      </c>
      <c r="D32" s="14">
        <v>113</v>
      </c>
      <c r="E32" s="21">
        <v>48</v>
      </c>
      <c r="F32" s="45">
        <v>0</v>
      </c>
      <c r="G32" s="46">
        <v>1</v>
      </c>
      <c r="H32" s="47">
        <v>0</v>
      </c>
      <c r="I32" s="48">
        <f t="shared" si="0"/>
        <v>1</v>
      </c>
      <c r="CB32" s="7">
        <v>22</v>
      </c>
      <c r="CC32" s="7" t="e">
        <f>#REF!</f>
        <v>#REF!</v>
      </c>
      <c r="CD32" s="7" t="e">
        <f>#REF!</f>
        <v>#REF!</v>
      </c>
      <c r="CE32" s="7" t="e">
        <f>#REF!</f>
        <v>#REF!</v>
      </c>
      <c r="CF32" s="8" t="e">
        <f>ROUND(#REF!,2)</f>
        <v>#REF!</v>
      </c>
      <c r="CH32" s="7" t="e">
        <f t="shared" si="1"/>
        <v>#REF!</v>
      </c>
      <c r="CJ32" s="8" t="e">
        <f t="shared" si="4"/>
        <v>#REF!</v>
      </c>
      <c r="CK32" s="7" t="e">
        <f t="shared" si="6"/>
        <v>#REF!</v>
      </c>
      <c r="CM32" s="7">
        <v>22</v>
      </c>
      <c r="CN32" s="7" t="e">
        <f t="shared" si="3"/>
        <v>#N/A</v>
      </c>
      <c r="CP32" s="7" t="e">
        <f t="shared" ca="1" si="7"/>
        <v>#REF!</v>
      </c>
      <c r="CQ32" s="7" t="e">
        <f t="shared" ca="1" si="7"/>
        <v>#REF!</v>
      </c>
      <c r="CR32" s="7" t="e">
        <f t="shared" ca="1" si="7"/>
        <v>#REF!</v>
      </c>
    </row>
    <row r="33" spans="2:98" s="7" customFormat="1" x14ac:dyDescent="0.25">
      <c r="B33" s="3">
        <v>23</v>
      </c>
      <c r="C33" s="9" t="s">
        <v>28</v>
      </c>
      <c r="D33" s="14">
        <v>103</v>
      </c>
      <c r="E33" s="21">
        <v>46.33</v>
      </c>
      <c r="F33" s="45">
        <v>0</v>
      </c>
      <c r="G33" s="46">
        <v>1</v>
      </c>
      <c r="H33" s="47">
        <v>0</v>
      </c>
      <c r="I33" s="48">
        <f t="shared" si="0"/>
        <v>1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0"/>
      <c r="CB33" s="7">
        <v>23</v>
      </c>
      <c r="CC33" s="7" t="e">
        <f>#REF!</f>
        <v>#REF!</v>
      </c>
      <c r="CD33" s="7" t="e">
        <f>#REF!</f>
        <v>#REF!</v>
      </c>
      <c r="CE33" s="7" t="e">
        <f>#REF!</f>
        <v>#REF!</v>
      </c>
      <c r="CF33" s="8" t="e">
        <f>ROUND(#REF!,2)</f>
        <v>#REF!</v>
      </c>
      <c r="CH33" s="7" t="e">
        <f t="shared" si="1"/>
        <v>#REF!</v>
      </c>
      <c r="CJ33" s="8" t="e">
        <f t="shared" si="4"/>
        <v>#REF!</v>
      </c>
      <c r="CK33" s="7" t="e">
        <f t="shared" si="6"/>
        <v>#REF!</v>
      </c>
      <c r="CM33" s="7">
        <v>23</v>
      </c>
      <c r="CN33" s="7" t="e">
        <f t="shared" si="3"/>
        <v>#N/A</v>
      </c>
      <c r="CP33" s="7" t="e">
        <f t="shared" ca="1" si="7"/>
        <v>#REF!</v>
      </c>
      <c r="CQ33" s="7" t="e">
        <f t="shared" ca="1" si="7"/>
        <v>#REF!</v>
      </c>
      <c r="CR33" s="7" t="e">
        <f t="shared" ca="1" si="7"/>
        <v>#REF!</v>
      </c>
      <c r="CT33" s="10"/>
    </row>
    <row r="34" spans="2:98" s="7" customFormat="1" x14ac:dyDescent="0.25">
      <c r="B34" s="15">
        <v>24</v>
      </c>
      <c r="C34" s="60" t="s">
        <v>49</v>
      </c>
      <c r="D34" s="61">
        <v>118</v>
      </c>
      <c r="E34" s="21">
        <v>45.5</v>
      </c>
      <c r="F34" s="45">
        <v>0</v>
      </c>
      <c r="G34" s="46">
        <v>1</v>
      </c>
      <c r="H34" s="47">
        <v>0</v>
      </c>
      <c r="I34" s="48">
        <f t="shared" si="0"/>
        <v>1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0"/>
      <c r="CB34" s="7">
        <v>23</v>
      </c>
      <c r="CC34" s="7" t="e">
        <f>#REF!</f>
        <v>#REF!</v>
      </c>
      <c r="CD34" s="7" t="e">
        <f>#REF!</f>
        <v>#REF!</v>
      </c>
      <c r="CE34" s="7" t="e">
        <f>#REF!</f>
        <v>#REF!</v>
      </c>
      <c r="CF34" s="8" t="e">
        <f>ROUND(#REF!,2)</f>
        <v>#REF!</v>
      </c>
      <c r="CH34" s="7" t="e">
        <f t="shared" si="1"/>
        <v>#REF!</v>
      </c>
      <c r="CJ34" s="8" t="e">
        <f t="shared" ref="CJ34" si="8">CF34*1000000-CE34</f>
        <v>#REF!</v>
      </c>
      <c r="CK34" s="7" t="e">
        <f t="shared" si="6"/>
        <v>#REF!</v>
      </c>
      <c r="CM34" s="7">
        <v>23</v>
      </c>
      <c r="CN34" s="7" t="e">
        <f t="shared" si="3"/>
        <v>#N/A</v>
      </c>
      <c r="CP34" s="7" t="e">
        <f t="shared" ref="CP34" ca="1" si="9">IF(CC34&lt;&gt;0,INDIRECT(CP$9&amp;$CN34),"")</f>
        <v>#REF!</v>
      </c>
      <c r="CQ34" s="7" t="e">
        <f t="shared" ref="CQ34" ca="1" si="10">IF(CD34&lt;&gt;0,INDIRECT(CQ$9&amp;$CN34),"")</f>
        <v>#REF!</v>
      </c>
      <c r="CR34" s="7" t="e">
        <f t="shared" ref="CR34" ca="1" si="11">IF(CE34&lt;&gt;0,INDIRECT(CR$9&amp;$CN34),"")</f>
        <v>#REF!</v>
      </c>
      <c r="CT34" s="10"/>
    </row>
    <row r="35" spans="2:98" s="7" customFormat="1" x14ac:dyDescent="0.25">
      <c r="B35" s="3">
        <v>25</v>
      </c>
      <c r="C35" s="9" t="s">
        <v>29</v>
      </c>
      <c r="D35" s="14">
        <v>120</v>
      </c>
      <c r="E35" s="21">
        <v>45</v>
      </c>
      <c r="F35" s="45">
        <v>0</v>
      </c>
      <c r="G35" s="46">
        <v>1</v>
      </c>
      <c r="H35" s="47">
        <v>0</v>
      </c>
      <c r="I35" s="48">
        <f t="shared" si="0"/>
        <v>1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0"/>
      <c r="CB35" s="7">
        <v>24</v>
      </c>
      <c r="CC35" s="7" t="e">
        <f>#REF!</f>
        <v>#REF!</v>
      </c>
      <c r="CD35" s="7" t="e">
        <f>#REF!</f>
        <v>#REF!</v>
      </c>
      <c r="CE35" s="7" t="e">
        <f>#REF!</f>
        <v>#REF!</v>
      </c>
      <c r="CF35" s="8" t="e">
        <f>ROUND(#REF!,2)</f>
        <v>#REF!</v>
      </c>
      <c r="CH35" s="7" t="e">
        <f t="shared" si="1"/>
        <v>#REF!</v>
      </c>
      <c r="CJ35" s="8" t="e">
        <f t="shared" si="4"/>
        <v>#REF!</v>
      </c>
      <c r="CK35" s="7" t="e">
        <f t="shared" si="6"/>
        <v>#REF!</v>
      </c>
      <c r="CM35" s="7">
        <v>24</v>
      </c>
      <c r="CN35" s="7" t="e">
        <f t="shared" si="3"/>
        <v>#N/A</v>
      </c>
      <c r="CP35" s="7" t="e">
        <f t="shared" ca="1" si="7"/>
        <v>#REF!</v>
      </c>
      <c r="CQ35" s="7" t="e">
        <f t="shared" ca="1" si="7"/>
        <v>#REF!</v>
      </c>
      <c r="CR35" s="7" t="e">
        <f t="shared" ca="1" si="7"/>
        <v>#REF!</v>
      </c>
      <c r="CT35" s="10"/>
    </row>
    <row r="36" spans="2:98" s="7" customFormat="1" x14ac:dyDescent="0.25">
      <c r="B36" s="3">
        <v>26</v>
      </c>
      <c r="C36" s="9" t="s">
        <v>30</v>
      </c>
      <c r="D36" s="14">
        <v>102</v>
      </c>
      <c r="E36" s="21">
        <v>39.659999999999997</v>
      </c>
      <c r="F36" s="45">
        <v>0</v>
      </c>
      <c r="G36" s="46">
        <v>1</v>
      </c>
      <c r="H36" s="47">
        <v>0</v>
      </c>
      <c r="I36" s="48">
        <f t="shared" si="0"/>
        <v>1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0"/>
      <c r="CB36" s="7">
        <v>25</v>
      </c>
      <c r="CC36" s="7" t="e">
        <f>#REF!</f>
        <v>#REF!</v>
      </c>
      <c r="CD36" s="7" t="e">
        <f>#REF!</f>
        <v>#REF!</v>
      </c>
      <c r="CE36" s="7" t="e">
        <f>#REF!</f>
        <v>#REF!</v>
      </c>
      <c r="CF36" s="8" t="e">
        <f>ROUND(#REF!,2)</f>
        <v>#REF!</v>
      </c>
      <c r="CH36" s="7" t="e">
        <f t="shared" si="1"/>
        <v>#REF!</v>
      </c>
      <c r="CJ36" s="8" t="e">
        <f t="shared" si="4"/>
        <v>#REF!</v>
      </c>
      <c r="CK36" s="7" t="e">
        <f t="shared" si="6"/>
        <v>#REF!</v>
      </c>
      <c r="CM36" s="7">
        <v>25</v>
      </c>
      <c r="CN36" s="7" t="e">
        <f t="shared" si="3"/>
        <v>#N/A</v>
      </c>
      <c r="CP36" s="7" t="e">
        <f t="shared" ca="1" si="7"/>
        <v>#REF!</v>
      </c>
      <c r="CQ36" s="7" t="e">
        <f t="shared" ca="1" si="7"/>
        <v>#REF!</v>
      </c>
      <c r="CR36" s="7" t="e">
        <f t="shared" ca="1" si="7"/>
        <v>#REF!</v>
      </c>
      <c r="CT36" s="10"/>
    </row>
    <row r="37" spans="2:98" s="7" customFormat="1" x14ac:dyDescent="0.25">
      <c r="B37" s="3">
        <v>27</v>
      </c>
      <c r="C37" s="22" t="s">
        <v>31</v>
      </c>
      <c r="D37" s="23">
        <v>110</v>
      </c>
      <c r="E37" s="24">
        <v>38</v>
      </c>
      <c r="F37" s="49">
        <v>0</v>
      </c>
      <c r="G37" s="50">
        <v>1</v>
      </c>
      <c r="H37" s="51">
        <v>0</v>
      </c>
      <c r="I37" s="52">
        <f t="shared" si="0"/>
        <v>1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0"/>
      <c r="CB37" s="7">
        <v>26</v>
      </c>
      <c r="CC37" s="7" t="e">
        <f>#REF!</f>
        <v>#REF!</v>
      </c>
      <c r="CD37" s="7" t="e">
        <f>#REF!</f>
        <v>#REF!</v>
      </c>
      <c r="CE37" s="7" t="e">
        <f>#REF!</f>
        <v>#REF!</v>
      </c>
      <c r="CF37" s="8" t="e">
        <f>ROUND(#REF!,2)</f>
        <v>#REF!</v>
      </c>
      <c r="CH37" s="7" t="e">
        <f t="shared" si="1"/>
        <v>#REF!</v>
      </c>
      <c r="CJ37" s="8" t="e">
        <f t="shared" si="4"/>
        <v>#REF!</v>
      </c>
      <c r="CK37" s="7" t="e">
        <f t="shared" si="6"/>
        <v>#REF!</v>
      </c>
      <c r="CM37" s="7">
        <v>26</v>
      </c>
      <c r="CN37" s="7" t="e">
        <f t="shared" si="3"/>
        <v>#N/A</v>
      </c>
      <c r="CP37" s="7" t="e">
        <f t="shared" ca="1" si="7"/>
        <v>#REF!</v>
      </c>
      <c r="CQ37" s="7" t="e">
        <f t="shared" ca="1" si="7"/>
        <v>#REF!</v>
      </c>
      <c r="CR37" s="7" t="e">
        <f t="shared" ca="1" si="7"/>
        <v>#REF!</v>
      </c>
      <c r="CT37" s="10"/>
    </row>
    <row r="38" spans="2:98" s="7" customFormat="1" x14ac:dyDescent="0.25">
      <c r="B38" s="14">
        <v>28</v>
      </c>
      <c r="C38" s="20" t="s">
        <v>34</v>
      </c>
      <c r="D38" s="21">
        <v>108</v>
      </c>
      <c r="E38" s="21">
        <v>37</v>
      </c>
      <c r="F38" s="45">
        <v>0</v>
      </c>
      <c r="G38" s="46">
        <v>1</v>
      </c>
      <c r="H38" s="47">
        <v>0</v>
      </c>
      <c r="I38" s="48">
        <f t="shared" si="0"/>
        <v>1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0"/>
      <c r="CB38" s="7">
        <v>27</v>
      </c>
      <c r="CC38" s="7" t="e">
        <f>#REF!</f>
        <v>#REF!</v>
      </c>
      <c r="CD38" s="7" t="e">
        <f>#REF!</f>
        <v>#REF!</v>
      </c>
      <c r="CE38" s="7" t="e">
        <f>#REF!</f>
        <v>#REF!</v>
      </c>
      <c r="CF38" s="8" t="e">
        <f>ROUND(#REF!,2)</f>
        <v>#REF!</v>
      </c>
      <c r="CH38" s="7" t="e">
        <f t="shared" si="1"/>
        <v>#REF!</v>
      </c>
      <c r="CJ38" s="8" t="e">
        <f t="shared" si="4"/>
        <v>#REF!</v>
      </c>
      <c r="CK38" s="7" t="e">
        <f t="shared" si="6"/>
        <v>#REF!</v>
      </c>
      <c r="CM38" s="7">
        <v>27</v>
      </c>
      <c r="CN38" s="7" t="e">
        <f t="shared" si="3"/>
        <v>#N/A</v>
      </c>
      <c r="CP38" s="7" t="e">
        <f t="shared" ca="1" si="7"/>
        <v>#REF!</v>
      </c>
      <c r="CQ38" s="7" t="e">
        <f t="shared" ca="1" si="7"/>
        <v>#REF!</v>
      </c>
      <c r="CR38" s="7" t="e">
        <f t="shared" ca="1" si="7"/>
        <v>#REF!</v>
      </c>
      <c r="CT38" s="10"/>
    </row>
    <row r="39" spans="2:98" s="7" customFormat="1" x14ac:dyDescent="0.25">
      <c r="B39" s="14">
        <v>29</v>
      </c>
      <c r="C39" s="27" t="s">
        <v>32</v>
      </c>
      <c r="D39" s="28">
        <v>130</v>
      </c>
      <c r="E39" s="21">
        <v>21</v>
      </c>
      <c r="F39" s="45">
        <v>0</v>
      </c>
      <c r="G39" s="46">
        <v>1</v>
      </c>
      <c r="H39" s="47">
        <v>0</v>
      </c>
      <c r="I39" s="48">
        <f t="shared" si="0"/>
        <v>1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0"/>
      <c r="CB39" s="7">
        <v>28</v>
      </c>
      <c r="CC39" s="7" t="e">
        <f>#REF!</f>
        <v>#REF!</v>
      </c>
      <c r="CD39" s="7" t="e">
        <f>#REF!</f>
        <v>#REF!</v>
      </c>
      <c r="CE39" s="7" t="e">
        <f>#REF!</f>
        <v>#REF!</v>
      </c>
      <c r="CF39" s="8" t="e">
        <f>ROUND(#REF!,2)</f>
        <v>#REF!</v>
      </c>
      <c r="CH39" s="7" t="e">
        <f t="shared" si="1"/>
        <v>#REF!</v>
      </c>
      <c r="CJ39" s="8" t="e">
        <f t="shared" si="4"/>
        <v>#REF!</v>
      </c>
      <c r="CK39" s="7" t="e">
        <f t="shared" si="6"/>
        <v>#REF!</v>
      </c>
      <c r="CM39" s="7">
        <v>28</v>
      </c>
      <c r="CN39" s="7" t="e">
        <f t="shared" si="3"/>
        <v>#N/A</v>
      </c>
      <c r="CP39" s="7" t="e">
        <f t="shared" ca="1" si="7"/>
        <v>#REF!</v>
      </c>
      <c r="CQ39" s="7" t="e">
        <f t="shared" ca="1" si="7"/>
        <v>#REF!</v>
      </c>
      <c r="CR39" s="7" t="e">
        <f t="shared" ca="1" si="7"/>
        <v>#REF!</v>
      </c>
      <c r="CT39" s="10"/>
    </row>
    <row r="40" spans="2:98" s="7" customFormat="1" x14ac:dyDescent="0.25">
      <c r="B40" s="3">
        <v>30</v>
      </c>
      <c r="C40" s="25" t="s">
        <v>36</v>
      </c>
      <c r="D40" s="26">
        <v>112</v>
      </c>
      <c r="E40" s="18">
        <v>0</v>
      </c>
      <c r="F40" s="53">
        <v>0</v>
      </c>
      <c r="G40" s="54">
        <v>1</v>
      </c>
      <c r="H40" s="55">
        <v>0</v>
      </c>
      <c r="I40" s="56">
        <f t="shared" si="0"/>
        <v>1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0"/>
      <c r="CB40" s="7">
        <v>29</v>
      </c>
      <c r="CC40" s="7" t="e">
        <f>#REF!</f>
        <v>#REF!</v>
      </c>
      <c r="CD40" s="7" t="e">
        <f>#REF!</f>
        <v>#REF!</v>
      </c>
      <c r="CE40" s="7" t="e">
        <f>#REF!</f>
        <v>#REF!</v>
      </c>
      <c r="CF40" s="8" t="e">
        <f>ROUND(#REF!,2)</f>
        <v>#REF!</v>
      </c>
      <c r="CH40" s="7" t="e">
        <f t="shared" si="1"/>
        <v>#REF!</v>
      </c>
      <c r="CJ40" s="8" t="e">
        <f t="shared" si="4"/>
        <v>#REF!</v>
      </c>
      <c r="CK40" s="7" t="e">
        <f t="shared" si="6"/>
        <v>#REF!</v>
      </c>
      <c r="CM40" s="7">
        <v>29</v>
      </c>
      <c r="CN40" s="7" t="e">
        <f t="shared" si="3"/>
        <v>#N/A</v>
      </c>
      <c r="CP40" s="7" t="e">
        <f t="shared" ca="1" si="7"/>
        <v>#REF!</v>
      </c>
      <c r="CQ40" s="7" t="e">
        <f t="shared" ca="1" si="7"/>
        <v>#REF!</v>
      </c>
      <c r="CR40" s="7" t="e">
        <f t="shared" ca="1" si="7"/>
        <v>#REF!</v>
      </c>
      <c r="CT40" s="10"/>
    </row>
    <row r="41" spans="2:98" s="7" customFormat="1" x14ac:dyDescent="0.25">
      <c r="B41" s="3">
        <v>31</v>
      </c>
      <c r="C41" s="9" t="s">
        <v>38</v>
      </c>
      <c r="D41" s="3">
        <v>116</v>
      </c>
      <c r="E41" s="13">
        <v>0</v>
      </c>
      <c r="F41" s="33">
        <v>0</v>
      </c>
      <c r="G41" s="34">
        <v>1</v>
      </c>
      <c r="H41" s="35">
        <v>0</v>
      </c>
      <c r="I41" s="36">
        <f t="shared" si="0"/>
        <v>1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0"/>
      <c r="CB41" s="7">
        <v>30</v>
      </c>
      <c r="CC41" s="7" t="e">
        <f>#REF!</f>
        <v>#REF!</v>
      </c>
      <c r="CD41" s="7" t="e">
        <f>#REF!</f>
        <v>#REF!</v>
      </c>
      <c r="CE41" s="7" t="e">
        <f>#REF!</f>
        <v>#REF!</v>
      </c>
      <c r="CF41" s="8" t="e">
        <f>ROUND(#REF!,2)</f>
        <v>#REF!</v>
      </c>
      <c r="CH41" s="7" t="e">
        <f t="shared" si="1"/>
        <v>#REF!</v>
      </c>
      <c r="CJ41" s="8" t="e">
        <f t="shared" si="4"/>
        <v>#REF!</v>
      </c>
      <c r="CK41" s="7" t="e">
        <f t="shared" si="6"/>
        <v>#REF!</v>
      </c>
      <c r="CM41" s="7">
        <v>30</v>
      </c>
      <c r="CN41" s="7" t="e">
        <f t="shared" si="3"/>
        <v>#N/A</v>
      </c>
      <c r="CP41" s="7" t="e">
        <f t="shared" ca="1" si="7"/>
        <v>#REF!</v>
      </c>
      <c r="CQ41" s="7" t="e">
        <f t="shared" ca="1" si="7"/>
        <v>#REF!</v>
      </c>
      <c r="CR41" s="7" t="e">
        <f t="shared" ca="1" si="7"/>
        <v>#REF!</v>
      </c>
      <c r="CT41" s="10"/>
    </row>
    <row r="42" spans="2:98" s="7" customFormat="1" x14ac:dyDescent="0.25">
      <c r="B42" s="3">
        <v>32</v>
      </c>
      <c r="C42" s="9" t="s">
        <v>35</v>
      </c>
      <c r="D42" s="3">
        <v>106</v>
      </c>
      <c r="E42" s="13">
        <v>0</v>
      </c>
      <c r="F42" s="33">
        <v>0</v>
      </c>
      <c r="G42" s="34">
        <v>0</v>
      </c>
      <c r="H42" s="35">
        <v>0</v>
      </c>
      <c r="I42" s="36">
        <f t="shared" si="0"/>
        <v>0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0"/>
      <c r="CB42" s="7">
        <v>31</v>
      </c>
      <c r="CC42" s="7" t="e">
        <f>#REF!</f>
        <v>#REF!</v>
      </c>
      <c r="CD42" s="7" t="e">
        <f>#REF!</f>
        <v>#REF!</v>
      </c>
      <c r="CE42" s="7" t="e">
        <f>#REF!</f>
        <v>#REF!</v>
      </c>
      <c r="CF42" s="8" t="e">
        <f>ROUND(#REF!,2)</f>
        <v>#REF!</v>
      </c>
      <c r="CH42" s="7" t="e">
        <f t="shared" si="1"/>
        <v>#REF!</v>
      </c>
      <c r="CJ42" s="8" t="e">
        <f t="shared" si="4"/>
        <v>#REF!</v>
      </c>
      <c r="CK42" s="7" t="e">
        <f t="shared" si="6"/>
        <v>#REF!</v>
      </c>
      <c r="CM42" s="7">
        <v>31</v>
      </c>
      <c r="CN42" s="7" t="e">
        <f t="shared" si="3"/>
        <v>#N/A</v>
      </c>
      <c r="CP42" s="7" t="e">
        <f t="shared" ca="1" si="7"/>
        <v>#REF!</v>
      </c>
      <c r="CQ42" s="7" t="e">
        <f t="shared" ca="1" si="7"/>
        <v>#REF!</v>
      </c>
      <c r="CR42" s="7" t="e">
        <f t="shared" ca="1" si="7"/>
        <v>#REF!</v>
      </c>
      <c r="CT42" s="10"/>
    </row>
    <row r="43" spans="2:98" s="7" customFormat="1" x14ac:dyDescent="0.25">
      <c r="B43" s="3">
        <v>33</v>
      </c>
      <c r="C43" s="9" t="s">
        <v>37</v>
      </c>
      <c r="D43" s="3">
        <v>114</v>
      </c>
      <c r="E43" s="13">
        <v>0</v>
      </c>
      <c r="F43" s="33">
        <v>0</v>
      </c>
      <c r="G43" s="34">
        <v>0</v>
      </c>
      <c r="H43" s="35">
        <v>0</v>
      </c>
      <c r="I43" s="36">
        <f t="shared" si="0"/>
        <v>0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0"/>
      <c r="CB43" s="7">
        <v>32</v>
      </c>
      <c r="CC43" s="7" t="e">
        <f>#REF!</f>
        <v>#REF!</v>
      </c>
      <c r="CD43" s="7" t="e">
        <f>#REF!</f>
        <v>#REF!</v>
      </c>
      <c r="CE43" s="7" t="e">
        <f>#REF!</f>
        <v>#REF!</v>
      </c>
      <c r="CF43" s="8" t="e">
        <f>ROUND(#REF!,2)</f>
        <v>#REF!</v>
      </c>
      <c r="CH43" s="7" t="e">
        <f t="shared" si="1"/>
        <v>#REF!</v>
      </c>
      <c r="CJ43" s="8" t="e">
        <f t="shared" si="4"/>
        <v>#REF!</v>
      </c>
      <c r="CK43" s="7" t="e">
        <f t="shared" si="6"/>
        <v>#REF!</v>
      </c>
      <c r="CM43" s="7">
        <v>32</v>
      </c>
      <c r="CN43" s="7" t="e">
        <f t="shared" si="3"/>
        <v>#N/A</v>
      </c>
      <c r="CP43" s="7" t="e">
        <f t="shared" ca="1" si="7"/>
        <v>#REF!</v>
      </c>
      <c r="CQ43" s="7" t="e">
        <f t="shared" ca="1" si="7"/>
        <v>#REF!</v>
      </c>
      <c r="CR43" s="7" t="e">
        <f t="shared" ca="1" si="7"/>
        <v>#REF!</v>
      </c>
      <c r="CT43" s="10"/>
    </row>
    <row r="44" spans="2:98" s="7" customFormat="1" x14ac:dyDescent="0.25">
      <c r="B44" s="3">
        <v>34</v>
      </c>
      <c r="C44" s="9" t="s">
        <v>39</v>
      </c>
      <c r="D44" s="3">
        <v>119</v>
      </c>
      <c r="E44" s="13">
        <v>0</v>
      </c>
      <c r="F44" s="33">
        <v>0</v>
      </c>
      <c r="G44" s="34">
        <v>0</v>
      </c>
      <c r="H44" s="35">
        <v>0</v>
      </c>
      <c r="I44" s="36">
        <f t="shared" si="0"/>
        <v>0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0"/>
      <c r="CB44" s="7">
        <v>33</v>
      </c>
      <c r="CC44" s="7" t="e">
        <f>#REF!</f>
        <v>#REF!</v>
      </c>
      <c r="CD44" s="7" t="e">
        <f>#REF!</f>
        <v>#REF!</v>
      </c>
      <c r="CE44" s="7" t="e">
        <f>#REF!</f>
        <v>#REF!</v>
      </c>
      <c r="CF44" s="8" t="e">
        <f>ROUND(#REF!,2)</f>
        <v>#REF!</v>
      </c>
      <c r="CH44" s="7" t="e">
        <f t="shared" si="1"/>
        <v>#REF!</v>
      </c>
      <c r="CJ44" s="8" t="e">
        <f t="shared" si="4"/>
        <v>#REF!</v>
      </c>
      <c r="CK44" s="7" t="e">
        <f t="shared" si="6"/>
        <v>#REF!</v>
      </c>
      <c r="CM44" s="7">
        <v>33</v>
      </c>
      <c r="CN44" s="7" t="e">
        <f t="shared" si="3"/>
        <v>#N/A</v>
      </c>
      <c r="CP44" s="7" t="e">
        <f t="shared" ca="1" si="7"/>
        <v>#REF!</v>
      </c>
      <c r="CQ44" s="7" t="e">
        <f t="shared" ca="1" si="7"/>
        <v>#REF!</v>
      </c>
      <c r="CR44" s="7" t="e">
        <f t="shared" ca="1" si="7"/>
        <v>#REF!</v>
      </c>
      <c r="CT44" s="10"/>
    </row>
    <row r="45" spans="2:98" s="7" customFormat="1" ht="15.75" thickBot="1" x14ac:dyDescent="0.3">
      <c r="B45" s="3">
        <v>35</v>
      </c>
      <c r="C45" s="9" t="s">
        <v>40</v>
      </c>
      <c r="D45" s="3">
        <v>128</v>
      </c>
      <c r="E45" s="13">
        <v>0</v>
      </c>
      <c r="F45" s="33">
        <v>0</v>
      </c>
      <c r="G45" s="57">
        <v>0</v>
      </c>
      <c r="H45" s="58">
        <v>0</v>
      </c>
      <c r="I45" s="59">
        <f t="shared" si="0"/>
        <v>0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0"/>
      <c r="CB45" s="7">
        <v>34</v>
      </c>
      <c r="CC45" s="7" t="e">
        <f>#REF!</f>
        <v>#REF!</v>
      </c>
      <c r="CD45" s="7" t="e">
        <f>#REF!</f>
        <v>#REF!</v>
      </c>
      <c r="CE45" s="7" t="e">
        <f>#REF!</f>
        <v>#REF!</v>
      </c>
      <c r="CF45" s="8" t="e">
        <f>ROUND(#REF!,2)</f>
        <v>#REF!</v>
      </c>
      <c r="CH45" s="7" t="e">
        <f t="shared" si="1"/>
        <v>#REF!</v>
      </c>
      <c r="CJ45" s="8" t="e">
        <f t="shared" si="4"/>
        <v>#REF!</v>
      </c>
      <c r="CK45" s="7" t="e">
        <f t="shared" si="6"/>
        <v>#REF!</v>
      </c>
      <c r="CM45" s="7">
        <v>34</v>
      </c>
      <c r="CN45" s="7" t="e">
        <f t="shared" si="3"/>
        <v>#N/A</v>
      </c>
      <c r="CP45" s="7" t="e">
        <f t="shared" ca="1" si="7"/>
        <v>#REF!</v>
      </c>
      <c r="CQ45" s="7" t="e">
        <f t="shared" ca="1" si="7"/>
        <v>#REF!</v>
      </c>
      <c r="CR45" s="7" t="e">
        <f t="shared" ca="1" si="7"/>
        <v>#REF!</v>
      </c>
      <c r="CT45" s="10"/>
    </row>
  </sheetData>
  <sheetProtection selectLockedCells="1" selectUnlockedCells="1"/>
  <sortState ref="B11:I44">
    <sortCondition descending="1" ref="I10"/>
  </sortState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CK37"/>
  <sheetViews>
    <sheetView zoomScale="90" zoomScaleNormal="90" workbookViewId="0">
      <selection activeCell="A2" sqref="A2"/>
    </sheetView>
  </sheetViews>
  <sheetFormatPr defaultColWidth="8.5703125" defaultRowHeight="15" x14ac:dyDescent="0.25"/>
  <cols>
    <col min="1" max="1" width="6.85546875" style="1" customWidth="1"/>
    <col min="2" max="2" width="6.5703125" style="2" customWidth="1"/>
    <col min="3" max="3" width="41.28515625" style="1" customWidth="1"/>
    <col min="4" max="4" width="8.5703125" style="2"/>
    <col min="5" max="8" width="12.140625" style="2" customWidth="1"/>
    <col min="9" max="9" width="19.28515625" style="2" customWidth="1"/>
    <col min="10" max="68" width="9.5703125" style="1" customWidth="1"/>
    <col min="69" max="69" width="11" style="10" customWidth="1"/>
    <col min="70" max="88" width="11" style="7" hidden="1" customWidth="1"/>
    <col min="89" max="89" width="11" style="10" customWidth="1"/>
    <col min="90" max="93" width="9.7109375" style="1" customWidth="1"/>
    <col min="94" max="16384" width="8.5703125" style="1"/>
  </cols>
  <sheetData>
    <row r="5" spans="2:87" ht="15" customHeight="1" x14ac:dyDescent="0.25"/>
    <row r="6" spans="2:87" ht="15" customHeight="1" x14ac:dyDescent="0.25"/>
    <row r="7" spans="2:87" ht="21" x14ac:dyDescent="0.35">
      <c r="C7" s="5" t="s">
        <v>41</v>
      </c>
    </row>
    <row r="8" spans="2:87" ht="15.75" x14ac:dyDescent="0.25">
      <c r="C8" s="4" t="s">
        <v>50</v>
      </c>
      <c r="D8" s="4"/>
      <c r="BT8" s="11"/>
      <c r="BU8" s="11"/>
      <c r="BW8" s="11"/>
      <c r="CG8" s="7" t="s">
        <v>0</v>
      </c>
      <c r="CH8" s="7" t="s">
        <v>1</v>
      </c>
      <c r="CI8" s="7" t="s">
        <v>2</v>
      </c>
    </row>
    <row r="9" spans="2:87" ht="16.5" thickBot="1" x14ac:dyDescent="0.3">
      <c r="C9" s="4"/>
      <c r="D9" s="4"/>
      <c r="CG9" s="7" t="s">
        <v>3</v>
      </c>
      <c r="CH9" s="7" t="s">
        <v>5</v>
      </c>
      <c r="CI9" s="7" t="s">
        <v>4</v>
      </c>
    </row>
    <row r="10" spans="2:87" ht="56.25" customHeight="1" x14ac:dyDescent="0.25">
      <c r="B10" s="12" t="s">
        <v>42</v>
      </c>
      <c r="C10" s="12" t="s">
        <v>43</v>
      </c>
      <c r="D10" s="6" t="s">
        <v>51</v>
      </c>
      <c r="E10" s="6" t="s">
        <v>44</v>
      </c>
      <c r="F10" s="29" t="s">
        <v>45</v>
      </c>
      <c r="G10" s="30" t="s">
        <v>46</v>
      </c>
      <c r="H10" s="31" t="s">
        <v>47</v>
      </c>
      <c r="I10" s="32" t="s">
        <v>48</v>
      </c>
      <c r="BT10" s="7" t="str">
        <f>'[1]QUALIF MIDDLE REZ'!B11</f>
        <v>Name Surname</v>
      </c>
      <c r="BU10" s="7" t="str">
        <f>'[1]QUALIF MIDDLE REZ'!C11</f>
        <v>Car</v>
      </c>
      <c r="BV10" s="7" t="str">
        <f>'[1]QUALIF MIDDLE REZ'!D11</f>
        <v>SaRt No</v>
      </c>
      <c r="BW10" s="7" t="str">
        <f>'[1]QUALIF MIDDLE REZ'!H11</f>
        <v>FINAL</v>
      </c>
    </row>
    <row r="11" spans="2:87" x14ac:dyDescent="0.25">
      <c r="B11" s="3">
        <v>1</v>
      </c>
      <c r="C11" s="9" t="str">
        <f>'[1]QUALIF MIDDLE REZ'!B15</f>
        <v xml:space="preserve">Aurimas Vaškelis </v>
      </c>
      <c r="D11" s="3">
        <f>'[1]QUALIF MIDDLE REZ'!D15</f>
        <v>127</v>
      </c>
      <c r="E11" s="62">
        <f>'[1]QUALIF MIDDLE REZ'!H15</f>
        <v>78</v>
      </c>
      <c r="F11" s="33">
        <v>1</v>
      </c>
      <c r="G11" s="34">
        <v>4</v>
      </c>
      <c r="H11" s="35">
        <v>100</v>
      </c>
      <c r="I11" s="36">
        <f t="shared" ref="I11:I37" si="0">SUM(G11:H11)</f>
        <v>104</v>
      </c>
      <c r="BS11" s="7">
        <v>1</v>
      </c>
      <c r="BT11" s="7" t="str">
        <f>'[1]QUALIF MIDDLE REZ'!B12</f>
        <v xml:space="preserve">Arūnas Černevičius </v>
      </c>
      <c r="BU11" s="7" t="str">
        <f>'[1]QUALIF MIDDLE REZ'!C12</f>
        <v xml:space="preserve">BMW e36 </v>
      </c>
      <c r="BV11" s="7">
        <f>'[1]QUALIF MIDDLE REZ'!D12</f>
        <v>119</v>
      </c>
      <c r="BW11" s="8">
        <f>ROUND('[1]QUALIF MIDDLE REZ'!H12,2)</f>
        <v>92</v>
      </c>
      <c r="BY11" s="7">
        <f t="shared" ref="BY11:BY37" si="1">RANK(BW11,$BW$11:$BW$37,0)</f>
        <v>1</v>
      </c>
      <c r="CA11" s="8">
        <f>BW11*1000000-BV11</f>
        <v>91999881</v>
      </c>
      <c r="CB11" s="7">
        <f t="shared" ref="CB11:CB23" si="2">RANK(CA11,$CA$11:$CA$37,0)</f>
        <v>1</v>
      </c>
      <c r="CD11" s="7">
        <v>1</v>
      </c>
      <c r="CE11" s="7">
        <f t="shared" ref="CE11:CE37" si="3">MATCH(CD11,CB:CB,0)</f>
        <v>11</v>
      </c>
      <c r="CG11" s="7">
        <f ca="1">IF(BT11&lt;&gt;0,INDIRECT(CG$9&amp;$CE11),"")</f>
        <v>1</v>
      </c>
      <c r="CH11" s="7">
        <f ca="1">IF(BU11&lt;&gt;0,INDIRECT(CH$9&amp;$CE11),"")</f>
        <v>91999881</v>
      </c>
      <c r="CI11" s="7">
        <f ca="1">IF(BV11&lt;&gt;0,INDIRECT(CI$9&amp;$CE11),"")</f>
        <v>1</v>
      </c>
    </row>
    <row r="12" spans="2:87" x14ac:dyDescent="0.25">
      <c r="B12" s="3">
        <v>2</v>
      </c>
      <c r="C12" s="9" t="str">
        <f>'[1]QUALIF MIDDLE REZ'!B18</f>
        <v xml:space="preserve"> Igor Martynov </v>
      </c>
      <c r="D12" s="3">
        <f>'[1]QUALIF MIDDLE REZ'!D18</f>
        <v>126</v>
      </c>
      <c r="E12" s="13">
        <f>'[1]QUALIF MIDDLE REZ'!H18</f>
        <v>64.5</v>
      </c>
      <c r="F12" s="33">
        <v>2</v>
      </c>
      <c r="G12" s="34">
        <v>2</v>
      </c>
      <c r="H12" s="35">
        <v>88</v>
      </c>
      <c r="I12" s="36">
        <f t="shared" si="0"/>
        <v>90</v>
      </c>
      <c r="BS12" s="7">
        <v>2</v>
      </c>
      <c r="BT12" s="7" t="str">
        <f>'[1]QUALIF MIDDLE REZ'!B13</f>
        <v xml:space="preserve">Norbe Daunoravičius </v>
      </c>
      <c r="BU12" s="7" t="str">
        <f>'[1]QUALIF MIDDLE REZ'!C13</f>
        <v xml:space="preserve">BMW e30 </v>
      </c>
      <c r="BV12" s="7">
        <f>'[1]QUALIF MIDDLE REZ'!D13</f>
        <v>113</v>
      </c>
      <c r="BW12" s="8">
        <f>ROUND('[1]QUALIF MIDDLE REZ'!H13,2)</f>
        <v>88.5</v>
      </c>
      <c r="BY12" s="7">
        <f t="shared" si="1"/>
        <v>2</v>
      </c>
      <c r="CA12" s="8">
        <f t="shared" ref="CA12:CA37" si="4">BW12*1000000-BV12</f>
        <v>88499887</v>
      </c>
      <c r="CB12" s="7">
        <f t="shared" si="2"/>
        <v>2</v>
      </c>
      <c r="CD12" s="7">
        <v>2</v>
      </c>
      <c r="CE12" s="7">
        <f t="shared" si="3"/>
        <v>12</v>
      </c>
      <c r="CG12" s="7">
        <f t="shared" ref="CG12:CI27" ca="1" si="5">IF(BT12&lt;&gt;0,INDIRECT(CG$9&amp;$CE12),"")</f>
        <v>2</v>
      </c>
      <c r="CH12" s="7">
        <f t="shared" ca="1" si="5"/>
        <v>88499887</v>
      </c>
      <c r="CI12" s="7">
        <f t="shared" ca="1" si="5"/>
        <v>2</v>
      </c>
    </row>
    <row r="13" spans="2:87" x14ac:dyDescent="0.25">
      <c r="B13" s="3">
        <v>3</v>
      </c>
      <c r="C13" s="9" t="str">
        <f>'[1]QUALIF MIDDLE REZ'!B20</f>
        <v xml:space="preserve">Ignas Daunoravičius </v>
      </c>
      <c r="D13" s="3">
        <f>'[1]QUALIF MIDDLE REZ'!D20</f>
        <v>134</v>
      </c>
      <c r="E13" s="13">
        <f>'[1]QUALIF MIDDLE REZ'!H20</f>
        <v>61</v>
      </c>
      <c r="F13" s="33">
        <v>3</v>
      </c>
      <c r="G13" s="34">
        <v>2</v>
      </c>
      <c r="H13" s="35">
        <v>78</v>
      </c>
      <c r="I13" s="36">
        <f t="shared" si="0"/>
        <v>80</v>
      </c>
      <c r="BS13" s="7">
        <v>3</v>
      </c>
      <c r="BT13" s="7" t="str">
        <f>'[1]QUALIF MIDDLE REZ'!B14</f>
        <v xml:space="preserve">Artūras Ravluškevičius </v>
      </c>
      <c r="BU13" s="7" t="str">
        <f>'[1]QUALIF MIDDLE REZ'!C14</f>
        <v xml:space="preserve">BMW e36 </v>
      </c>
      <c r="BV13" s="7">
        <f>'[1]QUALIF MIDDLE REZ'!D14</f>
        <v>109</v>
      </c>
      <c r="BW13" s="8">
        <f>ROUND('[1]QUALIF MIDDLE REZ'!H14,2)</f>
        <v>78</v>
      </c>
      <c r="BY13" s="7">
        <f t="shared" si="1"/>
        <v>3</v>
      </c>
      <c r="CA13" s="8">
        <f t="shared" si="4"/>
        <v>77999891</v>
      </c>
      <c r="CB13" s="7">
        <f t="shared" si="2"/>
        <v>3</v>
      </c>
      <c r="CD13" s="7">
        <v>3</v>
      </c>
      <c r="CE13" s="7">
        <f t="shared" si="3"/>
        <v>13</v>
      </c>
      <c r="CG13" s="7">
        <f t="shared" ca="1" si="5"/>
        <v>3</v>
      </c>
      <c r="CH13" s="7">
        <f t="shared" ca="1" si="5"/>
        <v>77999891</v>
      </c>
      <c r="CI13" s="7">
        <f t="shared" ca="1" si="5"/>
        <v>3</v>
      </c>
    </row>
    <row r="14" spans="2:87" x14ac:dyDescent="0.25">
      <c r="B14" s="3">
        <v>4</v>
      </c>
      <c r="C14" s="9" t="str">
        <f>'[1]QUALIF MIDDLE REZ'!B17</f>
        <v xml:space="preserve"> Lukas Garalevicius </v>
      </c>
      <c r="D14" s="3">
        <f>'[1]QUALIF MIDDLE REZ'!D17</f>
        <v>122</v>
      </c>
      <c r="E14" s="13">
        <f>'[1]QUALIF MIDDLE REZ'!H17</f>
        <v>66</v>
      </c>
      <c r="F14" s="33">
        <v>4</v>
      </c>
      <c r="G14" s="34">
        <v>2</v>
      </c>
      <c r="H14" s="35">
        <v>69</v>
      </c>
      <c r="I14" s="36">
        <f t="shared" si="0"/>
        <v>71</v>
      </c>
      <c r="BS14" s="7">
        <v>4</v>
      </c>
      <c r="BT14" s="7" t="str">
        <f>'[1]QUALIF MIDDLE REZ'!B15</f>
        <v xml:space="preserve">Aurimas Vaškelis </v>
      </c>
      <c r="BU14" s="7" t="str">
        <f>'[1]QUALIF MIDDLE REZ'!C15</f>
        <v xml:space="preserve">BMW e30 </v>
      </c>
      <c r="BV14" s="7">
        <f>'[1]QUALIF MIDDLE REZ'!D15</f>
        <v>127</v>
      </c>
      <c r="BW14" s="8">
        <f>ROUND('[1]QUALIF MIDDLE REZ'!H15,2)</f>
        <v>78</v>
      </c>
      <c r="BY14" s="7">
        <f t="shared" si="1"/>
        <v>3</v>
      </c>
      <c r="CA14" s="8">
        <f t="shared" si="4"/>
        <v>77999873</v>
      </c>
      <c r="CB14" s="7">
        <f t="shared" si="2"/>
        <v>4</v>
      </c>
      <c r="CD14" s="7">
        <v>4</v>
      </c>
      <c r="CE14" s="7">
        <f t="shared" si="3"/>
        <v>14</v>
      </c>
      <c r="CG14" s="7">
        <f t="shared" ca="1" si="5"/>
        <v>3</v>
      </c>
      <c r="CH14" s="7">
        <f t="shared" ca="1" si="5"/>
        <v>77999873</v>
      </c>
      <c r="CI14" s="7">
        <f t="shared" ca="1" si="5"/>
        <v>4</v>
      </c>
    </row>
    <row r="15" spans="2:87" x14ac:dyDescent="0.25">
      <c r="B15" s="3">
        <v>5</v>
      </c>
      <c r="C15" s="9" t="str">
        <f>'[1]QUALIF MIDDLE REZ'!B12</f>
        <v xml:space="preserve">Arūnas Černevičius </v>
      </c>
      <c r="D15" s="3">
        <f>'[1]QUALIF MIDDLE REZ'!D12</f>
        <v>119</v>
      </c>
      <c r="E15" s="13">
        <f>'[1]QUALIF MIDDLE REZ'!H12</f>
        <v>92</v>
      </c>
      <c r="F15" s="33">
        <v>5</v>
      </c>
      <c r="G15" s="34">
        <v>10</v>
      </c>
      <c r="H15" s="35">
        <v>60</v>
      </c>
      <c r="I15" s="36">
        <f t="shared" si="0"/>
        <v>70</v>
      </c>
      <c r="BS15" s="7">
        <v>5</v>
      </c>
      <c r="BT15" s="7" t="str">
        <f>'[1]QUALIF MIDDLE REZ'!B16</f>
        <v xml:space="preserve">Benediktas Čirba </v>
      </c>
      <c r="BU15" s="7" t="str">
        <f>'[1]QUALIF MIDDLE REZ'!C16</f>
        <v xml:space="preserve">Nissan S14 </v>
      </c>
      <c r="BV15" s="7">
        <f>'[1]QUALIF MIDDLE REZ'!D16</f>
        <v>103</v>
      </c>
      <c r="BW15" s="8">
        <f>ROUND('[1]QUALIF MIDDLE REZ'!H16,2)</f>
        <v>70.5</v>
      </c>
      <c r="BY15" s="7">
        <f t="shared" si="1"/>
        <v>5</v>
      </c>
      <c r="CA15" s="8">
        <f t="shared" si="4"/>
        <v>70499897</v>
      </c>
      <c r="CB15" s="7">
        <f t="shared" si="2"/>
        <v>5</v>
      </c>
      <c r="CD15" s="7">
        <v>5</v>
      </c>
      <c r="CE15" s="7">
        <f t="shared" si="3"/>
        <v>15</v>
      </c>
      <c r="CG15" s="7">
        <f t="shared" ca="1" si="5"/>
        <v>5</v>
      </c>
      <c r="CH15" s="7">
        <f t="shared" ca="1" si="5"/>
        <v>70499897</v>
      </c>
      <c r="CI15" s="7">
        <f t="shared" ca="1" si="5"/>
        <v>5</v>
      </c>
    </row>
    <row r="16" spans="2:87" x14ac:dyDescent="0.25">
      <c r="B16" s="3">
        <v>6</v>
      </c>
      <c r="C16" s="9" t="str">
        <f>'[1]QUALIF MIDDLE REZ'!B13</f>
        <v xml:space="preserve">Norbe Daunoravičius </v>
      </c>
      <c r="D16" s="3">
        <f>'[1]QUALIF MIDDLE REZ'!D13</f>
        <v>113</v>
      </c>
      <c r="E16" s="13">
        <f>'[1]QUALIF MIDDLE REZ'!H13</f>
        <v>88.5</v>
      </c>
      <c r="F16" s="33">
        <v>6</v>
      </c>
      <c r="G16" s="34">
        <v>8</v>
      </c>
      <c r="H16" s="35">
        <v>60</v>
      </c>
      <c r="I16" s="36">
        <f t="shared" si="0"/>
        <v>68</v>
      </c>
      <c r="BS16" s="7">
        <v>6</v>
      </c>
      <c r="BT16" s="7" t="str">
        <f>'[1]QUALIF MIDDLE REZ'!B17</f>
        <v xml:space="preserve"> Lukas Garalevicius </v>
      </c>
      <c r="BU16" s="7" t="str">
        <f>'[1]QUALIF MIDDLE REZ'!C17</f>
        <v xml:space="preserve">Nissan Turbo </v>
      </c>
      <c r="BV16" s="7">
        <f>'[1]QUALIF MIDDLE REZ'!D17</f>
        <v>122</v>
      </c>
      <c r="BW16" s="8">
        <f>ROUND('[1]QUALIF MIDDLE REZ'!H17,2)</f>
        <v>66</v>
      </c>
      <c r="BY16" s="7">
        <f t="shared" si="1"/>
        <v>6</v>
      </c>
      <c r="CA16" s="8">
        <f t="shared" si="4"/>
        <v>65999878</v>
      </c>
      <c r="CB16" s="7">
        <f t="shared" si="2"/>
        <v>6</v>
      </c>
      <c r="CD16" s="7">
        <v>6</v>
      </c>
      <c r="CE16" s="7">
        <f t="shared" si="3"/>
        <v>16</v>
      </c>
      <c r="CG16" s="7">
        <f t="shared" ca="1" si="5"/>
        <v>6</v>
      </c>
      <c r="CH16" s="7">
        <f t="shared" ca="1" si="5"/>
        <v>65999878</v>
      </c>
      <c r="CI16" s="7">
        <f t="shared" ca="1" si="5"/>
        <v>6</v>
      </c>
    </row>
    <row r="17" spans="2:87" x14ac:dyDescent="0.25">
      <c r="B17" s="3">
        <v>7</v>
      </c>
      <c r="C17" s="9" t="str">
        <f>'[1]QUALIF MIDDLE REZ'!B14</f>
        <v xml:space="preserve">Artūras Ravluškevičius </v>
      </c>
      <c r="D17" s="3">
        <f>'[1]QUALIF MIDDLE REZ'!D14</f>
        <v>109</v>
      </c>
      <c r="E17" s="62">
        <f>'[1]QUALIF MIDDLE REZ'!H14</f>
        <v>78</v>
      </c>
      <c r="F17" s="33">
        <v>7</v>
      </c>
      <c r="G17" s="34">
        <v>6</v>
      </c>
      <c r="H17" s="35">
        <v>60</v>
      </c>
      <c r="I17" s="36">
        <f t="shared" si="0"/>
        <v>66</v>
      </c>
      <c r="BS17" s="7">
        <v>7</v>
      </c>
      <c r="BT17" s="7" t="str">
        <f>'[1]QUALIF MIDDLE REZ'!B18</f>
        <v xml:space="preserve"> Igor Martynov </v>
      </c>
      <c r="BU17" s="7" t="str">
        <f>'[1]QUALIF MIDDLE REZ'!C18</f>
        <v xml:space="preserve">Bmw 340 </v>
      </c>
      <c r="BV17" s="7">
        <f>'[1]QUALIF MIDDLE REZ'!D18</f>
        <v>126</v>
      </c>
      <c r="BW17" s="8">
        <f>ROUND('[1]QUALIF MIDDLE REZ'!H18,2)</f>
        <v>64.5</v>
      </c>
      <c r="BY17" s="7">
        <f t="shared" si="1"/>
        <v>7</v>
      </c>
      <c r="CA17" s="8">
        <f t="shared" si="4"/>
        <v>64499874</v>
      </c>
      <c r="CB17" s="7">
        <f t="shared" si="2"/>
        <v>7</v>
      </c>
      <c r="CD17" s="7">
        <v>7</v>
      </c>
      <c r="CE17" s="7">
        <f t="shared" si="3"/>
        <v>17</v>
      </c>
      <c r="CG17" s="7">
        <f t="shared" ca="1" si="5"/>
        <v>7</v>
      </c>
      <c r="CH17" s="7">
        <f t="shared" ca="1" si="5"/>
        <v>64499874</v>
      </c>
      <c r="CI17" s="7">
        <f t="shared" ca="1" si="5"/>
        <v>7</v>
      </c>
    </row>
    <row r="18" spans="2:87" x14ac:dyDescent="0.25">
      <c r="B18" s="3">
        <v>8</v>
      </c>
      <c r="C18" s="9" t="str">
        <f>'[1]QUALIF MIDDLE REZ'!B16</f>
        <v xml:space="preserve">Benediktas Čirba </v>
      </c>
      <c r="D18" s="3">
        <f>'[1]QUALIF MIDDLE REZ'!D16</f>
        <v>103</v>
      </c>
      <c r="E18" s="13">
        <f>'[1]QUALIF MIDDLE REZ'!H16</f>
        <v>70.5</v>
      </c>
      <c r="F18" s="33">
        <v>8</v>
      </c>
      <c r="G18" s="34">
        <v>3</v>
      </c>
      <c r="H18" s="35">
        <v>60</v>
      </c>
      <c r="I18" s="36">
        <f t="shared" si="0"/>
        <v>63</v>
      </c>
      <c r="BS18" s="7">
        <v>8</v>
      </c>
      <c r="BT18" s="7" t="str">
        <f>'[1]QUALIF MIDDLE REZ'!B19</f>
        <v xml:space="preserve"> Arnas Dyburis </v>
      </c>
      <c r="BU18" s="7" t="str">
        <f>'[1]QUALIF MIDDLE REZ'!C19</f>
        <v xml:space="preserve">Nissan 180sx </v>
      </c>
      <c r="BV18" s="7">
        <f>'[1]QUALIF MIDDLE REZ'!D19</f>
        <v>104</v>
      </c>
      <c r="BW18" s="8">
        <f>ROUND('[1]QUALIF MIDDLE REZ'!H19,2)</f>
        <v>61.5</v>
      </c>
      <c r="BY18" s="7">
        <f t="shared" si="1"/>
        <v>8</v>
      </c>
      <c r="CA18" s="8">
        <f t="shared" si="4"/>
        <v>61499896</v>
      </c>
      <c r="CB18" s="7">
        <f t="shared" si="2"/>
        <v>8</v>
      </c>
      <c r="CD18" s="7">
        <v>8</v>
      </c>
      <c r="CE18" s="7">
        <f t="shared" si="3"/>
        <v>18</v>
      </c>
      <c r="CG18" s="7">
        <f t="shared" ca="1" si="5"/>
        <v>8</v>
      </c>
      <c r="CH18" s="7">
        <f t="shared" ca="1" si="5"/>
        <v>61499896</v>
      </c>
      <c r="CI18" s="7">
        <f t="shared" ca="1" si="5"/>
        <v>8</v>
      </c>
    </row>
    <row r="19" spans="2:87" x14ac:dyDescent="0.25">
      <c r="B19" s="3">
        <v>9</v>
      </c>
      <c r="C19" s="9" t="str">
        <f>'[1]QUALIF MIDDLE REZ'!B19</f>
        <v xml:space="preserve"> Arnas Dyburis </v>
      </c>
      <c r="D19" s="3">
        <f>'[1]QUALIF MIDDLE REZ'!D19</f>
        <v>104</v>
      </c>
      <c r="E19" s="13">
        <f>'[1]QUALIF MIDDLE REZ'!H19</f>
        <v>61.5</v>
      </c>
      <c r="F19" s="33">
        <v>9</v>
      </c>
      <c r="G19" s="34">
        <v>2</v>
      </c>
      <c r="H19" s="35">
        <v>50</v>
      </c>
      <c r="I19" s="36">
        <f t="shared" si="0"/>
        <v>52</v>
      </c>
      <c r="BS19" s="7">
        <v>9</v>
      </c>
      <c r="BT19" s="7" t="str">
        <f>'[1]QUALIF MIDDLE REZ'!B20</f>
        <v xml:space="preserve">Ignas Daunoravičius </v>
      </c>
      <c r="BU19" s="7" t="str">
        <f>'[1]QUALIF MIDDLE REZ'!C20</f>
        <v xml:space="preserve">BMW e30 </v>
      </c>
      <c r="BV19" s="7">
        <f>'[1]QUALIF MIDDLE REZ'!D20</f>
        <v>134</v>
      </c>
      <c r="BW19" s="8">
        <f>ROUND('[1]QUALIF MIDDLE REZ'!H20,2)</f>
        <v>61</v>
      </c>
      <c r="BY19" s="7">
        <f t="shared" si="1"/>
        <v>9</v>
      </c>
      <c r="CA19" s="8">
        <f t="shared" si="4"/>
        <v>60999866</v>
      </c>
      <c r="CB19" s="7">
        <f t="shared" si="2"/>
        <v>9</v>
      </c>
      <c r="CD19" s="7">
        <v>9</v>
      </c>
      <c r="CE19" s="7">
        <f t="shared" si="3"/>
        <v>19</v>
      </c>
      <c r="CG19" s="7">
        <f t="shared" ca="1" si="5"/>
        <v>9</v>
      </c>
      <c r="CH19" s="7">
        <f t="shared" ca="1" si="5"/>
        <v>60999866</v>
      </c>
      <c r="CI19" s="7">
        <f t="shared" ca="1" si="5"/>
        <v>9</v>
      </c>
    </row>
    <row r="20" spans="2:87" x14ac:dyDescent="0.25">
      <c r="B20" s="3">
        <v>10</v>
      </c>
      <c r="C20" s="9" t="str">
        <f>'[1]QUALIF MIDDLE REZ'!B21</f>
        <v xml:space="preserve">Valdas Vindžigelskis </v>
      </c>
      <c r="D20" s="3">
        <f>'[1]QUALIF MIDDLE REZ'!D21</f>
        <v>136</v>
      </c>
      <c r="E20" s="13">
        <f>'[1]QUALIF MIDDLE REZ'!H21</f>
        <v>53.5</v>
      </c>
      <c r="F20" s="33">
        <v>10</v>
      </c>
      <c r="G20" s="34">
        <v>2</v>
      </c>
      <c r="H20" s="35">
        <v>50</v>
      </c>
      <c r="I20" s="36">
        <f t="shared" si="0"/>
        <v>52</v>
      </c>
      <c r="BS20" s="7">
        <v>10</v>
      </c>
      <c r="BT20" s="7" t="str">
        <f>'[1]QUALIF MIDDLE REZ'!B21</f>
        <v xml:space="preserve">Valdas Vindžigelskis </v>
      </c>
      <c r="BU20" s="7" t="str">
        <f>'[1]QUALIF MIDDLE REZ'!C21</f>
        <v>BMW e30</v>
      </c>
      <c r="BV20" s="7">
        <f>'[1]QUALIF MIDDLE REZ'!D21</f>
        <v>136</v>
      </c>
      <c r="BW20" s="8">
        <f>ROUND('[1]QUALIF MIDDLE REZ'!H21,2)</f>
        <v>53.5</v>
      </c>
      <c r="BY20" s="7">
        <f t="shared" si="1"/>
        <v>10</v>
      </c>
      <c r="CA20" s="8">
        <f t="shared" si="4"/>
        <v>53499864</v>
      </c>
      <c r="CB20" s="7">
        <f t="shared" si="2"/>
        <v>10</v>
      </c>
      <c r="CD20" s="7">
        <v>10</v>
      </c>
      <c r="CE20" s="7">
        <f t="shared" si="3"/>
        <v>20</v>
      </c>
      <c r="CG20" s="7">
        <f t="shared" ca="1" si="5"/>
        <v>10</v>
      </c>
      <c r="CH20" s="7">
        <f t="shared" ca="1" si="5"/>
        <v>53499864</v>
      </c>
      <c r="CI20" s="7">
        <f t="shared" ca="1" si="5"/>
        <v>10</v>
      </c>
    </row>
    <row r="21" spans="2:87" x14ac:dyDescent="0.25">
      <c r="B21" s="3">
        <v>11</v>
      </c>
      <c r="C21" s="9" t="str">
        <f>'[1]QUALIF MIDDLE REZ'!B22</f>
        <v xml:space="preserve"> Justinas Pečiukonis </v>
      </c>
      <c r="D21" s="3">
        <f>'[1]QUALIF MIDDLE REZ'!D22</f>
        <v>111</v>
      </c>
      <c r="E21" s="13">
        <f>'[1]QUALIF MIDDLE REZ'!H22</f>
        <v>51.5</v>
      </c>
      <c r="F21" s="33">
        <v>11</v>
      </c>
      <c r="G21" s="34">
        <v>2</v>
      </c>
      <c r="H21" s="35">
        <v>50</v>
      </c>
      <c r="I21" s="36">
        <f t="shared" si="0"/>
        <v>52</v>
      </c>
      <c r="BS21" s="7">
        <v>11</v>
      </c>
      <c r="BT21" s="7" t="str">
        <f>'[1]QUALIF MIDDLE REZ'!B22</f>
        <v xml:space="preserve"> Justinas Pečiukonis </v>
      </c>
      <c r="BU21" s="7" t="str">
        <f>'[1]QUALIF MIDDLE REZ'!C22</f>
        <v xml:space="preserve">Bmw E30 330i </v>
      </c>
      <c r="BV21" s="7">
        <f>'[1]QUALIF MIDDLE REZ'!D22</f>
        <v>111</v>
      </c>
      <c r="BW21" s="8">
        <f>ROUND('[1]QUALIF MIDDLE REZ'!H22,2)</f>
        <v>51.5</v>
      </c>
      <c r="BY21" s="7">
        <f t="shared" si="1"/>
        <v>11</v>
      </c>
      <c r="CA21" s="8">
        <f t="shared" si="4"/>
        <v>51499889</v>
      </c>
      <c r="CB21" s="7">
        <f t="shared" si="2"/>
        <v>11</v>
      </c>
      <c r="CD21" s="7">
        <v>11</v>
      </c>
      <c r="CE21" s="7">
        <f t="shared" si="3"/>
        <v>21</v>
      </c>
      <c r="CG21" s="7">
        <f t="shared" ca="1" si="5"/>
        <v>11</v>
      </c>
      <c r="CH21" s="7">
        <f t="shared" ca="1" si="5"/>
        <v>51499889</v>
      </c>
      <c r="CI21" s="7">
        <f t="shared" ca="1" si="5"/>
        <v>11</v>
      </c>
    </row>
    <row r="22" spans="2:87" x14ac:dyDescent="0.25">
      <c r="B22" s="3">
        <v>12</v>
      </c>
      <c r="C22" s="9" t="str">
        <f>'[1]QUALIF MIDDLE REZ'!B23</f>
        <v xml:space="preserve"> Ignas Klimavičius </v>
      </c>
      <c r="D22" s="3">
        <f>'[1]QUALIF MIDDLE REZ'!D23</f>
        <v>130</v>
      </c>
      <c r="E22" s="13">
        <f>'[1]QUALIF MIDDLE REZ'!H23</f>
        <v>44</v>
      </c>
      <c r="F22" s="33">
        <v>12</v>
      </c>
      <c r="G22" s="34">
        <v>2</v>
      </c>
      <c r="H22" s="35">
        <v>50</v>
      </c>
      <c r="I22" s="36">
        <f t="shared" si="0"/>
        <v>52</v>
      </c>
      <c r="BS22" s="7">
        <v>12</v>
      </c>
      <c r="BT22" s="7" t="str">
        <f>'[1]QUALIF MIDDLE REZ'!B23</f>
        <v xml:space="preserve"> Ignas Klimavičius </v>
      </c>
      <c r="BU22" s="7" t="str">
        <f>'[1]QUALIF MIDDLE REZ'!C23</f>
        <v xml:space="preserve">BMW E30 </v>
      </c>
      <c r="BV22" s="7">
        <f>'[1]QUALIF MIDDLE REZ'!D23</f>
        <v>130</v>
      </c>
      <c r="BW22" s="8">
        <f>ROUND('[1]QUALIF MIDDLE REZ'!H23,2)</f>
        <v>44</v>
      </c>
      <c r="BY22" s="7">
        <f t="shared" si="1"/>
        <v>12</v>
      </c>
      <c r="CA22" s="8">
        <f t="shared" si="4"/>
        <v>43999870</v>
      </c>
      <c r="CB22" s="7">
        <f t="shared" si="2"/>
        <v>12</v>
      </c>
      <c r="CD22" s="7">
        <v>12</v>
      </c>
      <c r="CE22" s="7">
        <f t="shared" si="3"/>
        <v>22</v>
      </c>
      <c r="CG22" s="7">
        <f t="shared" ca="1" si="5"/>
        <v>12</v>
      </c>
      <c r="CH22" s="7">
        <f t="shared" ca="1" si="5"/>
        <v>43999870</v>
      </c>
      <c r="CI22" s="7">
        <f t="shared" ca="1" si="5"/>
        <v>12</v>
      </c>
    </row>
    <row r="23" spans="2:87" x14ac:dyDescent="0.25">
      <c r="B23" s="3">
        <v>13</v>
      </c>
      <c r="C23" s="9" t="str">
        <f>'[1]QUALIF MIDDLE REZ'!B24</f>
        <v xml:space="preserve">Robert Lisovskij </v>
      </c>
      <c r="D23" s="3">
        <f>'[1]QUALIF MIDDLE REZ'!D24</f>
        <v>105</v>
      </c>
      <c r="E23" s="13">
        <f>'[1]QUALIF MIDDLE REZ'!H24</f>
        <v>42</v>
      </c>
      <c r="F23" s="33">
        <v>13</v>
      </c>
      <c r="G23" s="34">
        <v>2</v>
      </c>
      <c r="H23" s="35">
        <v>50</v>
      </c>
      <c r="I23" s="36">
        <f t="shared" si="0"/>
        <v>52</v>
      </c>
      <c r="BS23" s="7">
        <v>13</v>
      </c>
      <c r="BT23" s="7" t="str">
        <f>'[1]QUALIF MIDDLE REZ'!B24</f>
        <v xml:space="preserve">Robert Lisovskij </v>
      </c>
      <c r="BU23" s="7" t="str">
        <f>'[1]QUALIF MIDDLE REZ'!C24</f>
        <v>Ford Sierra </v>
      </c>
      <c r="BV23" s="7">
        <f>'[1]QUALIF MIDDLE REZ'!D24</f>
        <v>105</v>
      </c>
      <c r="BW23" s="8">
        <f>ROUND('[1]QUALIF MIDDLE REZ'!H24,2)</f>
        <v>42</v>
      </c>
      <c r="BY23" s="7">
        <f t="shared" si="1"/>
        <v>13</v>
      </c>
      <c r="CA23" s="8">
        <f t="shared" si="4"/>
        <v>41999895</v>
      </c>
      <c r="CB23" s="7">
        <f t="shared" si="2"/>
        <v>13</v>
      </c>
      <c r="CD23" s="7">
        <v>13</v>
      </c>
      <c r="CE23" s="7">
        <f t="shared" si="3"/>
        <v>23</v>
      </c>
      <c r="CG23" s="7">
        <f t="shared" ca="1" si="5"/>
        <v>13</v>
      </c>
      <c r="CH23" s="7">
        <f t="shared" ca="1" si="5"/>
        <v>41999895</v>
      </c>
      <c r="CI23" s="7">
        <f t="shared" ca="1" si="5"/>
        <v>13</v>
      </c>
    </row>
    <row r="24" spans="2:87" x14ac:dyDescent="0.25">
      <c r="B24" s="3">
        <v>14</v>
      </c>
      <c r="C24" s="9" t="str">
        <f>'[1]QUALIF MIDDLE REZ'!B25</f>
        <v xml:space="preserve">Andrius Poška </v>
      </c>
      <c r="D24" s="3">
        <f>'[1]QUALIF MIDDLE REZ'!D25</f>
        <v>101</v>
      </c>
      <c r="E24" s="13">
        <f>'[1]QUALIF MIDDLE REZ'!H25</f>
        <v>41</v>
      </c>
      <c r="F24" s="33">
        <v>14</v>
      </c>
      <c r="G24" s="34">
        <v>2</v>
      </c>
      <c r="H24" s="35">
        <v>50</v>
      </c>
      <c r="I24" s="36">
        <f t="shared" si="0"/>
        <v>52</v>
      </c>
      <c r="BS24" s="7">
        <v>14</v>
      </c>
      <c r="BT24" s="7" t="str">
        <f>'[1]QUALIF MIDDLE REZ'!B25</f>
        <v xml:space="preserve">Andrius Poška </v>
      </c>
      <c r="BU24" s="7" t="str">
        <f>'[1]QUALIF MIDDLE REZ'!C25</f>
        <v xml:space="preserve">BMW 340 </v>
      </c>
      <c r="BV24" s="7">
        <f>'[1]QUALIF MIDDLE REZ'!D25</f>
        <v>101</v>
      </c>
      <c r="BW24" s="8">
        <f>ROUND('[1]QUALIF MIDDLE REZ'!H25,2)</f>
        <v>41</v>
      </c>
      <c r="BY24" s="7">
        <f t="shared" si="1"/>
        <v>14</v>
      </c>
      <c r="CA24" s="8">
        <f t="shared" si="4"/>
        <v>40999899</v>
      </c>
      <c r="CB24" s="7">
        <f t="shared" ref="CB24:CB37" si="6">RANK(CA24,$CA$11:$CA$37)</f>
        <v>14</v>
      </c>
      <c r="CD24" s="7">
        <v>14</v>
      </c>
      <c r="CE24" s="7">
        <f t="shared" si="3"/>
        <v>24</v>
      </c>
      <c r="CG24" s="7">
        <f t="shared" ca="1" si="5"/>
        <v>14</v>
      </c>
      <c r="CH24" s="7">
        <f t="shared" ca="1" si="5"/>
        <v>40999899</v>
      </c>
      <c r="CI24" s="7">
        <f t="shared" ca="1" si="5"/>
        <v>14</v>
      </c>
    </row>
    <row r="25" spans="2:87" x14ac:dyDescent="0.25">
      <c r="B25" s="3">
        <v>15</v>
      </c>
      <c r="C25" s="9" t="str">
        <f>'[1]QUALIF MIDDLE REZ'!B26</f>
        <v xml:space="preserve">Egidijus Pečiukonis </v>
      </c>
      <c r="D25" s="3">
        <f>'[1]QUALIF MIDDLE REZ'!D26</f>
        <v>114</v>
      </c>
      <c r="E25" s="13">
        <f>'[1]QUALIF MIDDLE REZ'!H26</f>
        <v>36.5</v>
      </c>
      <c r="F25" s="37">
        <v>15</v>
      </c>
      <c r="G25" s="38">
        <v>2</v>
      </c>
      <c r="H25" s="39">
        <v>50</v>
      </c>
      <c r="I25" s="40">
        <f t="shared" si="0"/>
        <v>52</v>
      </c>
      <c r="BS25" s="7">
        <v>15</v>
      </c>
      <c r="BT25" s="7" t="str">
        <f>'[1]QUALIF MIDDLE REZ'!B26</f>
        <v xml:space="preserve">Egidijus Pečiukonis </v>
      </c>
      <c r="BU25" s="7" t="str">
        <f>'[1]QUALIF MIDDLE REZ'!C26</f>
        <v xml:space="preserve">Bmw E30 344 </v>
      </c>
      <c r="BV25" s="7">
        <f>'[1]QUALIF MIDDLE REZ'!D26</f>
        <v>114</v>
      </c>
      <c r="BW25" s="8">
        <f>ROUND('[1]QUALIF MIDDLE REZ'!H26,2)</f>
        <v>36.5</v>
      </c>
      <c r="BY25" s="7">
        <f t="shared" si="1"/>
        <v>15</v>
      </c>
      <c r="CA25" s="8">
        <f t="shared" si="4"/>
        <v>36499886</v>
      </c>
      <c r="CB25" s="7">
        <f t="shared" si="6"/>
        <v>15</v>
      </c>
      <c r="CD25" s="7">
        <v>15</v>
      </c>
      <c r="CE25" s="7">
        <f t="shared" si="3"/>
        <v>25</v>
      </c>
      <c r="CG25" s="7">
        <f t="shared" ca="1" si="5"/>
        <v>15</v>
      </c>
      <c r="CH25" s="7">
        <f t="shared" ca="1" si="5"/>
        <v>36499886</v>
      </c>
      <c r="CI25" s="7">
        <f t="shared" ca="1" si="5"/>
        <v>15</v>
      </c>
    </row>
    <row r="26" spans="2:87" x14ac:dyDescent="0.25">
      <c r="B26" s="3">
        <v>16</v>
      </c>
      <c r="C26" s="9" t="str">
        <f>'[1]QUALIF MIDDLE REZ'!B27</f>
        <v xml:space="preserve"> Silvestras Bieliauskas</v>
      </c>
      <c r="D26" s="3">
        <f>'[1]QUALIF MIDDLE REZ'!D27</f>
        <v>116</v>
      </c>
      <c r="E26" s="13">
        <f>'[1]QUALIF MIDDLE REZ'!H27</f>
        <v>33.5</v>
      </c>
      <c r="F26" s="41">
        <v>16</v>
      </c>
      <c r="G26" s="42">
        <v>2</v>
      </c>
      <c r="H26" s="43">
        <v>50</v>
      </c>
      <c r="I26" s="44">
        <f t="shared" si="0"/>
        <v>52</v>
      </c>
      <c r="BS26" s="7">
        <v>16</v>
      </c>
      <c r="BT26" s="7" t="str">
        <f>'[1]QUALIF MIDDLE REZ'!B27</f>
        <v xml:space="preserve"> Silvestras Bieliauskas</v>
      </c>
      <c r="BU26" s="7" t="str">
        <f>'[1]QUALIF MIDDLE REZ'!C27</f>
        <v>Bmw 340</v>
      </c>
      <c r="BV26" s="7">
        <f>'[1]QUALIF MIDDLE REZ'!D27</f>
        <v>116</v>
      </c>
      <c r="BW26" s="8">
        <f>ROUND('[1]QUALIF MIDDLE REZ'!H27,2)</f>
        <v>33.5</v>
      </c>
      <c r="BY26" s="7">
        <f t="shared" si="1"/>
        <v>16</v>
      </c>
      <c r="CA26" s="8">
        <f t="shared" si="4"/>
        <v>33499884</v>
      </c>
      <c r="CB26" s="7">
        <f t="shared" si="6"/>
        <v>16</v>
      </c>
      <c r="CD26" s="7">
        <v>16</v>
      </c>
      <c r="CE26" s="7">
        <f t="shared" si="3"/>
        <v>26</v>
      </c>
      <c r="CG26" s="7">
        <f t="shared" ca="1" si="5"/>
        <v>16</v>
      </c>
      <c r="CH26" s="7">
        <f t="shared" ca="1" si="5"/>
        <v>33499884</v>
      </c>
      <c r="CI26" s="7">
        <f t="shared" ca="1" si="5"/>
        <v>16</v>
      </c>
    </row>
    <row r="27" spans="2:87" x14ac:dyDescent="0.25">
      <c r="B27" s="3">
        <v>17</v>
      </c>
      <c r="C27" s="9" t="str">
        <f>'[1]QUALIF MIDDLE REZ'!B28</f>
        <v xml:space="preserve"> Aurimas Janeika </v>
      </c>
      <c r="D27" s="14">
        <f>'[2]QUALIF MIDDLE REZ'!D28</f>
        <v>115</v>
      </c>
      <c r="E27" s="63">
        <f>'[2]QUALIF MIDDLE REZ'!$F$28</f>
        <v>29</v>
      </c>
      <c r="F27" s="45">
        <v>0</v>
      </c>
      <c r="G27" s="46">
        <v>1</v>
      </c>
      <c r="H27" s="47">
        <v>0</v>
      </c>
      <c r="I27" s="48">
        <f t="shared" si="0"/>
        <v>1</v>
      </c>
      <c r="BS27" s="7">
        <v>17</v>
      </c>
      <c r="BT27" s="7" t="str">
        <f>'[1]QUALIF MIDDLE REZ'!B28</f>
        <v xml:space="preserve"> Aurimas Janeika </v>
      </c>
      <c r="BU27" s="7" t="str">
        <f>'[1]QUALIF MIDDLE REZ'!C28</f>
        <v xml:space="preserve">Bmw E30 </v>
      </c>
      <c r="BV27" s="7">
        <f>'[1]QUALIF MIDDLE REZ'!D28</f>
        <v>115</v>
      </c>
      <c r="BW27" s="8">
        <f>ROUND('[1]QUALIF MIDDLE REZ'!H28,2)</f>
        <v>29</v>
      </c>
      <c r="BY27" s="7">
        <f t="shared" si="1"/>
        <v>17</v>
      </c>
      <c r="CA27" s="8">
        <f t="shared" si="4"/>
        <v>28999885</v>
      </c>
      <c r="CB27" s="7">
        <f t="shared" si="6"/>
        <v>17</v>
      </c>
      <c r="CD27" s="7">
        <v>17</v>
      </c>
      <c r="CE27" s="7">
        <f t="shared" si="3"/>
        <v>27</v>
      </c>
      <c r="CG27" s="7">
        <f t="shared" ca="1" si="5"/>
        <v>17</v>
      </c>
      <c r="CH27" s="7">
        <f t="shared" ca="1" si="5"/>
        <v>28999885</v>
      </c>
      <c r="CI27" s="7">
        <f t="shared" ca="1" si="5"/>
        <v>17</v>
      </c>
    </row>
    <row r="28" spans="2:87" x14ac:dyDescent="0.25">
      <c r="B28" s="3">
        <v>18</v>
      </c>
      <c r="C28" s="9" t="str">
        <f>'[1]QUALIF MIDDLE REZ'!B29</f>
        <v xml:space="preserve"> Julius Mockevičius </v>
      </c>
      <c r="D28" s="14">
        <f>'[2]QUALIF MIDDLE REZ'!D29</f>
        <v>102</v>
      </c>
      <c r="E28" s="21">
        <v>0</v>
      </c>
      <c r="F28" s="45">
        <v>0</v>
      </c>
      <c r="G28" s="46">
        <v>1</v>
      </c>
      <c r="H28" s="47">
        <v>0</v>
      </c>
      <c r="I28" s="48">
        <f t="shared" si="0"/>
        <v>1</v>
      </c>
      <c r="BS28" s="7">
        <v>18</v>
      </c>
      <c r="BT28" s="7" t="str">
        <f>'[1]QUALIF MIDDLE REZ'!B29</f>
        <v xml:space="preserve"> Julius Mockevičius </v>
      </c>
      <c r="BU28" s="7" t="str">
        <f>'[1]QUALIF MIDDLE REZ'!C29</f>
        <v>Bmw E30 </v>
      </c>
      <c r="BV28" s="7">
        <f>'[1]QUALIF MIDDLE REZ'!D29</f>
        <v>102</v>
      </c>
      <c r="BW28" s="8">
        <f>ROUND('[1]QUALIF MIDDLE REZ'!H29,2)</f>
        <v>0</v>
      </c>
      <c r="BY28" s="7">
        <f t="shared" si="1"/>
        <v>18</v>
      </c>
      <c r="CA28" s="8">
        <f t="shared" si="4"/>
        <v>-102</v>
      </c>
      <c r="CB28" s="7">
        <f t="shared" si="6"/>
        <v>18</v>
      </c>
      <c r="CD28" s="7">
        <v>18</v>
      </c>
      <c r="CE28" s="7">
        <f t="shared" si="3"/>
        <v>28</v>
      </c>
      <c r="CG28" s="7">
        <f t="shared" ref="CG28:CI37" ca="1" si="7">IF(BT28&lt;&gt;0,INDIRECT(CG$9&amp;$CE28),"")</f>
        <v>18</v>
      </c>
      <c r="CH28" s="7">
        <f t="shared" ca="1" si="7"/>
        <v>-102</v>
      </c>
      <c r="CI28" s="7">
        <f t="shared" ca="1" si="7"/>
        <v>18</v>
      </c>
    </row>
    <row r="29" spans="2:87" x14ac:dyDescent="0.25">
      <c r="B29" s="3">
        <v>19</v>
      </c>
      <c r="C29" s="9" t="str">
        <f>'[1]QUALIF MIDDLE REZ'!B30</f>
        <v xml:space="preserve"> Sigitas Sauciunas </v>
      </c>
      <c r="D29" s="14">
        <f>'[2]QUALIF MIDDLE REZ'!D30</f>
        <v>110</v>
      </c>
      <c r="E29" s="21">
        <v>0</v>
      </c>
      <c r="F29" s="45">
        <v>0</v>
      </c>
      <c r="G29" s="46">
        <v>1</v>
      </c>
      <c r="H29" s="47">
        <v>0</v>
      </c>
      <c r="I29" s="48">
        <f t="shared" si="0"/>
        <v>1</v>
      </c>
      <c r="BS29" s="7">
        <v>19</v>
      </c>
      <c r="BT29" s="7" t="str">
        <f>'[1]QUALIF MIDDLE REZ'!B30</f>
        <v xml:space="preserve"> Sigitas Sauciunas </v>
      </c>
      <c r="BU29" s="7" t="str">
        <f>'[1]QUALIF MIDDLE REZ'!C30</f>
        <v xml:space="preserve">BMW 325 </v>
      </c>
      <c r="BV29" s="7">
        <f>'[1]QUALIF MIDDLE REZ'!D30</f>
        <v>110</v>
      </c>
      <c r="BW29" s="8">
        <f>ROUND('[1]QUALIF MIDDLE REZ'!H30,2)</f>
        <v>0</v>
      </c>
      <c r="BY29" s="7">
        <f t="shared" si="1"/>
        <v>18</v>
      </c>
      <c r="CA29" s="8">
        <f t="shared" si="4"/>
        <v>-110</v>
      </c>
      <c r="CB29" s="7">
        <f t="shared" si="6"/>
        <v>19</v>
      </c>
      <c r="CD29" s="7">
        <v>19</v>
      </c>
      <c r="CE29" s="7">
        <f t="shared" si="3"/>
        <v>29</v>
      </c>
      <c r="CG29" s="7">
        <f t="shared" ca="1" si="7"/>
        <v>18</v>
      </c>
      <c r="CH29" s="7">
        <f t="shared" ca="1" si="7"/>
        <v>-110</v>
      </c>
      <c r="CI29" s="7">
        <f t="shared" ca="1" si="7"/>
        <v>19</v>
      </c>
    </row>
    <row r="30" spans="2:87" x14ac:dyDescent="0.25">
      <c r="B30" s="3">
        <v>20</v>
      </c>
      <c r="C30" s="9" t="str">
        <f>'[1]QUALIF MIDDLE REZ'!B31</f>
        <v xml:space="preserve"> Linas Kasjanovas </v>
      </c>
      <c r="D30" s="14">
        <f>'[2]QUALIF MIDDLE REZ'!D31</f>
        <v>112</v>
      </c>
      <c r="E30" s="21">
        <v>0</v>
      </c>
      <c r="F30" s="45">
        <v>0</v>
      </c>
      <c r="G30" s="46">
        <v>1</v>
      </c>
      <c r="H30" s="47">
        <v>0</v>
      </c>
      <c r="I30" s="48">
        <f t="shared" si="0"/>
        <v>1</v>
      </c>
      <c r="BS30" s="7">
        <v>20</v>
      </c>
      <c r="BT30" s="7" t="str">
        <f>'[1]QUALIF MIDDLE REZ'!B31</f>
        <v xml:space="preserve"> Linas Kasjanovas </v>
      </c>
      <c r="BU30" s="7" t="str">
        <f>'[1]QUALIF MIDDLE REZ'!C31</f>
        <v xml:space="preserve">Mazda RX8 </v>
      </c>
      <c r="BV30" s="7">
        <f>'[1]QUALIF MIDDLE REZ'!D31</f>
        <v>112</v>
      </c>
      <c r="BW30" s="8">
        <f>ROUND('[1]QUALIF MIDDLE REZ'!H31,2)</f>
        <v>0</v>
      </c>
      <c r="BY30" s="7">
        <f t="shared" si="1"/>
        <v>18</v>
      </c>
      <c r="CA30" s="8">
        <f t="shared" si="4"/>
        <v>-112</v>
      </c>
      <c r="CB30" s="7">
        <f t="shared" si="6"/>
        <v>20</v>
      </c>
      <c r="CD30" s="7">
        <v>20</v>
      </c>
      <c r="CE30" s="7">
        <f t="shared" si="3"/>
        <v>30</v>
      </c>
      <c r="CG30" s="7">
        <f t="shared" ca="1" si="7"/>
        <v>18</v>
      </c>
      <c r="CH30" s="7">
        <f t="shared" ca="1" si="7"/>
        <v>-112</v>
      </c>
      <c r="CI30" s="7">
        <f t="shared" ca="1" si="7"/>
        <v>20</v>
      </c>
    </row>
    <row r="31" spans="2:87" x14ac:dyDescent="0.25">
      <c r="B31" s="3">
        <v>21</v>
      </c>
      <c r="C31" s="9" t="str">
        <f>'[1]QUALIF MIDDLE REZ'!B32</f>
        <v xml:space="preserve"> Paulius Karklelis </v>
      </c>
      <c r="D31" s="14">
        <f>'[2]QUALIF MIDDLE REZ'!D32</f>
        <v>117</v>
      </c>
      <c r="E31" s="21">
        <v>0</v>
      </c>
      <c r="F31" s="45">
        <v>0</v>
      </c>
      <c r="G31" s="46">
        <v>1</v>
      </c>
      <c r="H31" s="47">
        <v>0</v>
      </c>
      <c r="I31" s="48">
        <f t="shared" si="0"/>
        <v>1</v>
      </c>
      <c r="BS31" s="7">
        <v>21</v>
      </c>
      <c r="BT31" s="7" t="str">
        <f>'[1]QUALIF MIDDLE REZ'!B32</f>
        <v xml:space="preserve"> Paulius Karklelis </v>
      </c>
      <c r="BU31" s="7" t="str">
        <f>'[1]QUALIF MIDDLE REZ'!C32</f>
        <v xml:space="preserve">BMW e36 </v>
      </c>
      <c r="BV31" s="7">
        <f>'[1]QUALIF MIDDLE REZ'!D32</f>
        <v>117</v>
      </c>
      <c r="BW31" s="8">
        <f>ROUND('[1]QUALIF MIDDLE REZ'!H32,2)</f>
        <v>0</v>
      </c>
      <c r="BY31" s="7">
        <f t="shared" si="1"/>
        <v>18</v>
      </c>
      <c r="CA31" s="8">
        <f t="shared" si="4"/>
        <v>-117</v>
      </c>
      <c r="CB31" s="7">
        <f t="shared" si="6"/>
        <v>21</v>
      </c>
      <c r="CD31" s="7">
        <v>21</v>
      </c>
      <c r="CE31" s="7">
        <f t="shared" si="3"/>
        <v>31</v>
      </c>
      <c r="CG31" s="7">
        <f t="shared" ca="1" si="7"/>
        <v>18</v>
      </c>
      <c r="CH31" s="7">
        <f t="shared" ca="1" si="7"/>
        <v>-117</v>
      </c>
      <c r="CI31" s="7">
        <f t="shared" ca="1" si="7"/>
        <v>21</v>
      </c>
    </row>
    <row r="32" spans="2:87" x14ac:dyDescent="0.25">
      <c r="B32" s="3">
        <v>22</v>
      </c>
      <c r="C32" s="9" t="str">
        <f>'[1]QUALIF MIDDLE REZ'!B33</f>
        <v xml:space="preserve"> Egidijus Pečiukas </v>
      </c>
      <c r="D32" s="14">
        <f>'[2]QUALIF MIDDLE REZ'!D33</f>
        <v>120</v>
      </c>
      <c r="E32" s="21">
        <v>0</v>
      </c>
      <c r="F32" s="45">
        <v>0</v>
      </c>
      <c r="G32" s="46">
        <v>1</v>
      </c>
      <c r="H32" s="47">
        <v>0</v>
      </c>
      <c r="I32" s="48">
        <f t="shared" si="0"/>
        <v>1</v>
      </c>
      <c r="BS32" s="7">
        <v>22</v>
      </c>
      <c r="BT32" s="7" t="str">
        <f>'[1]QUALIF MIDDLE REZ'!B33</f>
        <v xml:space="preserve"> Egidijus Pečiukas </v>
      </c>
      <c r="BU32" s="7" t="str">
        <f>'[1]QUALIF MIDDLE REZ'!C33</f>
        <v xml:space="preserve">BMW </v>
      </c>
      <c r="BV32" s="7">
        <f>'[1]QUALIF MIDDLE REZ'!D33</f>
        <v>120</v>
      </c>
      <c r="BW32" s="8">
        <f>ROUND('[1]QUALIF MIDDLE REZ'!H33,2)</f>
        <v>0</v>
      </c>
      <c r="BY32" s="7">
        <f t="shared" si="1"/>
        <v>18</v>
      </c>
      <c r="CA32" s="8">
        <f t="shared" si="4"/>
        <v>-120</v>
      </c>
      <c r="CB32" s="7">
        <f t="shared" si="6"/>
        <v>22</v>
      </c>
      <c r="CD32" s="7">
        <v>22</v>
      </c>
      <c r="CE32" s="7">
        <f t="shared" si="3"/>
        <v>32</v>
      </c>
      <c r="CG32" s="7">
        <f t="shared" ca="1" si="7"/>
        <v>18</v>
      </c>
      <c r="CH32" s="7">
        <f t="shared" ca="1" si="7"/>
        <v>-120</v>
      </c>
      <c r="CI32" s="7">
        <f t="shared" ca="1" si="7"/>
        <v>22</v>
      </c>
    </row>
    <row r="33" spans="2:87" x14ac:dyDescent="0.25">
      <c r="B33" s="3">
        <v>23</v>
      </c>
      <c r="C33" s="9" t="str">
        <f>'[1]QUALIF MIDDLE REZ'!B34</f>
        <v>Bernardas Iminavičius</v>
      </c>
      <c r="D33" s="14">
        <f>'[2]QUALIF MIDDLE REZ'!D34</f>
        <v>123</v>
      </c>
      <c r="E33" s="21">
        <v>0</v>
      </c>
      <c r="F33" s="45">
        <v>0</v>
      </c>
      <c r="G33" s="46">
        <v>1</v>
      </c>
      <c r="H33" s="47">
        <v>0</v>
      </c>
      <c r="I33" s="48">
        <f t="shared" si="0"/>
        <v>1</v>
      </c>
      <c r="BS33" s="7">
        <v>23</v>
      </c>
      <c r="BT33" s="7" t="str">
        <f>'[1]QUALIF MIDDLE REZ'!B34</f>
        <v>Bernardas Iminavičius</v>
      </c>
      <c r="BU33" s="7" t="str">
        <f>'[1]QUALIF MIDDLE REZ'!C34</f>
        <v>BMW e46</v>
      </c>
      <c r="BV33" s="7">
        <f>'[1]QUALIF MIDDLE REZ'!D34</f>
        <v>123</v>
      </c>
      <c r="BW33" s="8">
        <f>ROUND('[1]QUALIF MIDDLE REZ'!H34,2)</f>
        <v>0</v>
      </c>
      <c r="BY33" s="7">
        <f t="shared" si="1"/>
        <v>18</v>
      </c>
      <c r="CA33" s="8">
        <f t="shared" si="4"/>
        <v>-123</v>
      </c>
      <c r="CB33" s="7">
        <f t="shared" si="6"/>
        <v>23</v>
      </c>
      <c r="CD33" s="7">
        <v>23</v>
      </c>
      <c r="CE33" s="7">
        <f t="shared" si="3"/>
        <v>33</v>
      </c>
      <c r="CG33" s="7">
        <f t="shared" ca="1" si="7"/>
        <v>18</v>
      </c>
      <c r="CH33" s="7">
        <f t="shared" ca="1" si="7"/>
        <v>-123</v>
      </c>
      <c r="CI33" s="7">
        <f t="shared" ca="1" si="7"/>
        <v>23</v>
      </c>
    </row>
    <row r="34" spans="2:87" x14ac:dyDescent="0.25">
      <c r="B34" s="3">
        <v>24</v>
      </c>
      <c r="C34" s="9" t="str">
        <f>'[1]QUALIF MIDDLE REZ'!B36</f>
        <v xml:space="preserve"> Donatas Urbanavicius </v>
      </c>
      <c r="D34" s="14">
        <f>'[2]QUALIF MIDDLE REZ'!D36</f>
        <v>128</v>
      </c>
      <c r="E34" s="21">
        <v>0</v>
      </c>
      <c r="F34" s="45">
        <v>0</v>
      </c>
      <c r="G34" s="46">
        <v>1</v>
      </c>
      <c r="H34" s="47">
        <v>0</v>
      </c>
      <c r="I34" s="48">
        <f t="shared" si="0"/>
        <v>1</v>
      </c>
      <c r="BS34" s="7">
        <v>24</v>
      </c>
      <c r="BT34" s="7" t="str">
        <f>'[1]QUALIF MIDDLE REZ'!B35</f>
        <v xml:space="preserve">Gediminas Ivanauskas </v>
      </c>
      <c r="BU34" s="7" t="str">
        <f>'[1]QUALIF MIDDLE REZ'!C35</f>
        <v xml:space="preserve">Nissan 200sx </v>
      </c>
      <c r="BV34" s="7">
        <f>'[1]QUALIF MIDDLE REZ'!D35</f>
        <v>125</v>
      </c>
      <c r="BW34" s="8">
        <f>ROUND('[1]QUALIF MIDDLE REZ'!H35,2)</f>
        <v>0</v>
      </c>
      <c r="BY34" s="7">
        <f t="shared" si="1"/>
        <v>18</v>
      </c>
      <c r="CA34" s="8">
        <f t="shared" si="4"/>
        <v>-125</v>
      </c>
      <c r="CB34" s="7">
        <f t="shared" si="6"/>
        <v>24</v>
      </c>
      <c r="CD34" s="7">
        <v>24</v>
      </c>
      <c r="CE34" s="7">
        <f t="shared" si="3"/>
        <v>34</v>
      </c>
      <c r="CG34" s="7">
        <f t="shared" ca="1" si="7"/>
        <v>18</v>
      </c>
      <c r="CH34" s="7">
        <f t="shared" ca="1" si="7"/>
        <v>-125</v>
      </c>
      <c r="CI34" s="7">
        <f t="shared" ca="1" si="7"/>
        <v>24</v>
      </c>
    </row>
    <row r="35" spans="2:87" x14ac:dyDescent="0.25">
      <c r="B35" s="3">
        <v>25</v>
      </c>
      <c r="C35" s="9" t="str">
        <f>'[1]QUALIF MIDDLE REZ'!B37</f>
        <v xml:space="preserve">Tomas Makarevičius </v>
      </c>
      <c r="D35" s="14">
        <f>'[2]QUALIF MIDDLE REZ'!D37</f>
        <v>150</v>
      </c>
      <c r="E35" s="21">
        <v>0</v>
      </c>
      <c r="F35" s="45">
        <v>0</v>
      </c>
      <c r="G35" s="46">
        <v>1</v>
      </c>
      <c r="H35" s="47">
        <v>0</v>
      </c>
      <c r="I35" s="48">
        <f t="shared" si="0"/>
        <v>1</v>
      </c>
      <c r="BS35" s="7">
        <v>25</v>
      </c>
      <c r="BT35" s="7" t="str">
        <f>'[1]QUALIF MIDDLE REZ'!B36</f>
        <v xml:space="preserve"> Donatas Urbanavicius </v>
      </c>
      <c r="BU35" s="7" t="str">
        <f>'[1]QUALIF MIDDLE REZ'!C36</f>
        <v xml:space="preserve">Toyota Supra </v>
      </c>
      <c r="BV35" s="7">
        <f>'[1]QUALIF MIDDLE REZ'!D36</f>
        <v>128</v>
      </c>
      <c r="BW35" s="8">
        <f>ROUND('[1]QUALIF MIDDLE REZ'!H36,2)</f>
        <v>0</v>
      </c>
      <c r="BY35" s="7">
        <f t="shared" si="1"/>
        <v>18</v>
      </c>
      <c r="CA35" s="8">
        <f t="shared" si="4"/>
        <v>-128</v>
      </c>
      <c r="CB35" s="7">
        <f t="shared" si="6"/>
        <v>25</v>
      </c>
      <c r="CD35" s="7">
        <v>25</v>
      </c>
      <c r="CE35" s="7">
        <f t="shared" si="3"/>
        <v>35</v>
      </c>
      <c r="CG35" s="7">
        <f t="shared" ca="1" si="7"/>
        <v>18</v>
      </c>
      <c r="CH35" s="7">
        <f t="shared" ca="1" si="7"/>
        <v>-128</v>
      </c>
      <c r="CI35" s="7">
        <f t="shared" ca="1" si="7"/>
        <v>25</v>
      </c>
    </row>
    <row r="36" spans="2:87" x14ac:dyDescent="0.25">
      <c r="B36" s="3">
        <v>26</v>
      </c>
      <c r="C36" s="64" t="str">
        <f>'[1]QUALIF MIDDLE REZ'!B38</f>
        <v xml:space="preserve"> Arnas Kazokevičius </v>
      </c>
      <c r="D36" s="65">
        <f>'[2]QUALIF MIDDLE REZ'!D38</f>
        <v>155</v>
      </c>
      <c r="E36" s="24">
        <v>0</v>
      </c>
      <c r="F36" s="45">
        <v>0</v>
      </c>
      <c r="G36" s="46">
        <v>1</v>
      </c>
      <c r="H36" s="47">
        <v>0</v>
      </c>
      <c r="I36" s="48">
        <f t="shared" si="0"/>
        <v>1</v>
      </c>
      <c r="BS36" s="7">
        <v>26</v>
      </c>
      <c r="BT36" s="7" t="str">
        <f>'[1]QUALIF MIDDLE REZ'!B37</f>
        <v xml:space="preserve">Tomas Makarevičius </v>
      </c>
      <c r="BU36" s="7" t="str">
        <f>'[1]QUALIF MIDDLE REZ'!C37</f>
        <v xml:space="preserve">Nissan S14 </v>
      </c>
      <c r="BV36" s="7">
        <f>'[1]QUALIF MIDDLE REZ'!D37</f>
        <v>150</v>
      </c>
      <c r="BW36" s="8">
        <f>ROUND('[1]QUALIF MIDDLE REZ'!H37,2)</f>
        <v>0</v>
      </c>
      <c r="BY36" s="7">
        <f t="shared" si="1"/>
        <v>18</v>
      </c>
      <c r="CA36" s="8">
        <f t="shared" si="4"/>
        <v>-150</v>
      </c>
      <c r="CB36" s="7">
        <f t="shared" si="6"/>
        <v>26</v>
      </c>
      <c r="CD36" s="7">
        <v>26</v>
      </c>
      <c r="CE36" s="7">
        <f t="shared" si="3"/>
        <v>36</v>
      </c>
      <c r="CG36" s="7">
        <f t="shared" ca="1" si="7"/>
        <v>18</v>
      </c>
      <c r="CH36" s="7">
        <f t="shared" ca="1" si="7"/>
        <v>-150</v>
      </c>
      <c r="CI36" s="7">
        <f t="shared" ca="1" si="7"/>
        <v>26</v>
      </c>
    </row>
    <row r="37" spans="2:87" ht="15.75" thickBot="1" x14ac:dyDescent="0.3">
      <c r="B37" s="14">
        <v>27</v>
      </c>
      <c r="C37" s="27" t="str">
        <f>'[1]QUALIF MIDDLE REZ'!B35</f>
        <v xml:space="preserve">Gediminas Ivanauskas </v>
      </c>
      <c r="D37" s="28">
        <f>'[2]QUALIF MIDDLE REZ'!D35</f>
        <v>125</v>
      </c>
      <c r="E37" s="21">
        <v>0</v>
      </c>
      <c r="F37" s="45">
        <v>0</v>
      </c>
      <c r="G37" s="66">
        <v>0</v>
      </c>
      <c r="H37" s="67">
        <v>0</v>
      </c>
      <c r="I37" s="68">
        <f t="shared" si="0"/>
        <v>0</v>
      </c>
      <c r="BS37" s="7">
        <v>27</v>
      </c>
      <c r="BT37" s="7" t="str">
        <f>'[1]QUALIF MIDDLE REZ'!B38</f>
        <v xml:space="preserve"> Arnas Kazokevičius </v>
      </c>
      <c r="BU37" s="7" t="str">
        <f>'[1]QUALIF MIDDLE REZ'!C38</f>
        <v xml:space="preserve">Nissan 200sx </v>
      </c>
      <c r="BV37" s="7">
        <f>'[1]QUALIF MIDDLE REZ'!D38</f>
        <v>155</v>
      </c>
      <c r="BW37" s="8">
        <f>ROUND('[1]QUALIF MIDDLE REZ'!H38,2)</f>
        <v>0</v>
      </c>
      <c r="BY37" s="7">
        <f t="shared" si="1"/>
        <v>18</v>
      </c>
      <c r="CA37" s="8">
        <f t="shared" si="4"/>
        <v>-155</v>
      </c>
      <c r="CB37" s="7">
        <f t="shared" si="6"/>
        <v>27</v>
      </c>
      <c r="CD37" s="7">
        <v>27</v>
      </c>
      <c r="CE37" s="7">
        <f t="shared" si="3"/>
        <v>37</v>
      </c>
      <c r="CG37" s="7">
        <f t="shared" ca="1" si="7"/>
        <v>18</v>
      </c>
      <c r="CH37" s="7">
        <f t="shared" ca="1" si="7"/>
        <v>-155</v>
      </c>
      <c r="CI37" s="7">
        <f t="shared" ca="1" si="7"/>
        <v>27</v>
      </c>
    </row>
  </sheetData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CK35"/>
  <sheetViews>
    <sheetView zoomScale="90" zoomScaleNormal="90" workbookViewId="0">
      <selection activeCell="J22" sqref="J22"/>
    </sheetView>
  </sheetViews>
  <sheetFormatPr defaultColWidth="8.5703125" defaultRowHeight="15" x14ac:dyDescent="0.25"/>
  <cols>
    <col min="1" max="1" width="6.85546875" style="1" customWidth="1"/>
    <col min="2" max="2" width="6.5703125" style="2" customWidth="1"/>
    <col min="3" max="3" width="41.28515625" style="1" customWidth="1"/>
    <col min="4" max="4" width="8.5703125" style="2"/>
    <col min="5" max="8" width="12.140625" style="2" customWidth="1"/>
    <col min="9" max="9" width="19.28515625" style="2" customWidth="1"/>
    <col min="10" max="68" width="9.5703125" style="1" customWidth="1"/>
    <col min="69" max="69" width="11" style="10" customWidth="1"/>
    <col min="70" max="88" width="11" style="7" hidden="1" customWidth="1"/>
    <col min="89" max="89" width="11" style="10" customWidth="1"/>
    <col min="90" max="93" width="9.7109375" style="1" customWidth="1"/>
    <col min="94" max="16384" width="8.5703125" style="1"/>
  </cols>
  <sheetData>
    <row r="6" spans="2:87" ht="21" customHeight="1" x14ac:dyDescent="0.25"/>
    <row r="7" spans="2:87" ht="21" x14ac:dyDescent="0.35">
      <c r="C7" s="5" t="s">
        <v>41</v>
      </c>
    </row>
    <row r="8" spans="2:87" ht="15.75" x14ac:dyDescent="0.25">
      <c r="C8" s="4" t="s">
        <v>63</v>
      </c>
      <c r="D8" s="4"/>
      <c r="BT8" s="11"/>
      <c r="BU8" s="11"/>
      <c r="BW8" s="11"/>
      <c r="CG8" s="7" t="s">
        <v>0</v>
      </c>
      <c r="CH8" s="7" t="s">
        <v>1</v>
      </c>
      <c r="CI8" s="7" t="s">
        <v>2</v>
      </c>
    </row>
    <row r="9" spans="2:87" ht="16.5" thickBot="1" x14ac:dyDescent="0.3">
      <c r="C9" s="4"/>
      <c r="D9" s="4"/>
      <c r="CG9" s="7" t="s">
        <v>3</v>
      </c>
      <c r="CH9" s="7" t="s">
        <v>5</v>
      </c>
      <c r="CI9" s="7" t="s">
        <v>4</v>
      </c>
    </row>
    <row r="10" spans="2:87" ht="43.5" customHeight="1" x14ac:dyDescent="0.25">
      <c r="B10" s="12" t="s">
        <v>42</v>
      </c>
      <c r="C10" s="12" t="s">
        <v>43</v>
      </c>
      <c r="D10" s="6" t="s">
        <v>51</v>
      </c>
      <c r="E10" s="6" t="s">
        <v>44</v>
      </c>
      <c r="F10" s="29" t="s">
        <v>45</v>
      </c>
      <c r="G10" s="30" t="s">
        <v>46</v>
      </c>
      <c r="H10" s="31" t="s">
        <v>47</v>
      </c>
      <c r="I10" s="32" t="s">
        <v>48</v>
      </c>
      <c r="BT10" s="7" t="str">
        <f>'[1]QUALIF MIDDLE REZ'!B11</f>
        <v>Name Surname</v>
      </c>
      <c r="BU10" s="7" t="str">
        <f>'[1]QUALIF MIDDLE REZ'!C11</f>
        <v>Car</v>
      </c>
      <c r="BV10" s="7" t="str">
        <f>'[1]QUALIF MIDDLE REZ'!D11</f>
        <v>SaRt No</v>
      </c>
      <c r="BW10" s="7" t="str">
        <f>'[1]QUALIF MIDDLE REZ'!H11</f>
        <v>FINAL</v>
      </c>
    </row>
    <row r="11" spans="2:87" x14ac:dyDescent="0.25">
      <c r="B11" s="3">
        <v>1</v>
      </c>
      <c r="C11" s="78" t="s">
        <v>7</v>
      </c>
      <c r="D11" s="79">
        <v>103</v>
      </c>
      <c r="E11" s="80">
        <v>78</v>
      </c>
      <c r="F11" s="33">
        <v>1</v>
      </c>
      <c r="G11" s="34">
        <v>8</v>
      </c>
      <c r="H11" s="35">
        <v>100</v>
      </c>
      <c r="I11" s="36">
        <f t="shared" ref="I11:I35" si="0">SUM(G11:H11)</f>
        <v>108</v>
      </c>
      <c r="BS11" s="7">
        <v>1</v>
      </c>
      <c r="BT11" s="7" t="str">
        <f>'[1]QUALIF MIDDLE REZ'!B12</f>
        <v xml:space="preserve">Arūnas Černevičius </v>
      </c>
      <c r="BU11" s="7" t="str">
        <f>'[1]QUALIF MIDDLE REZ'!C12</f>
        <v xml:space="preserve">BMW e36 </v>
      </c>
      <c r="BV11" s="7">
        <f>'[1]QUALIF MIDDLE REZ'!D12</f>
        <v>119</v>
      </c>
      <c r="BW11" s="8">
        <f>ROUND('[1]QUALIF MIDDLE REZ'!H12,2)</f>
        <v>92</v>
      </c>
      <c r="BY11" s="7">
        <f t="shared" ref="BY11:BY35" si="1">RANK(BW11,$BW$11:$BW$35,0)</f>
        <v>1</v>
      </c>
      <c r="CA11" s="8">
        <f>BW11*1000000-BV11</f>
        <v>91999881</v>
      </c>
      <c r="CB11" s="7">
        <f t="shared" ref="CB11:CB23" si="2">RANK(CA11,$CA$11:$CA$35,0)</f>
        <v>1</v>
      </c>
      <c r="CD11" s="7">
        <v>1</v>
      </c>
      <c r="CE11" s="7">
        <f t="shared" ref="CE11:CE35" si="3">MATCH(CD11,CB:CB,0)</f>
        <v>11</v>
      </c>
      <c r="CG11" s="7">
        <f ca="1">IF(BT11&lt;&gt;0,INDIRECT(CG$9&amp;$CE11),"")</f>
        <v>1</v>
      </c>
      <c r="CH11" s="7">
        <f ca="1">IF(BU11&lt;&gt;0,INDIRECT(CH$9&amp;$CE11),"")</f>
        <v>91999881</v>
      </c>
      <c r="CI11" s="7">
        <f ca="1">IF(BV11&lt;&gt;0,INDIRECT(CI$9&amp;$CE11),"")</f>
        <v>1</v>
      </c>
    </row>
    <row r="12" spans="2:87" x14ac:dyDescent="0.25">
      <c r="B12" s="3">
        <v>2</v>
      </c>
      <c r="C12" s="78" t="s">
        <v>64</v>
      </c>
      <c r="D12" s="79">
        <v>137</v>
      </c>
      <c r="E12" s="80">
        <v>72</v>
      </c>
      <c r="F12" s="33">
        <v>2</v>
      </c>
      <c r="G12" s="34">
        <v>3</v>
      </c>
      <c r="H12" s="35">
        <v>88</v>
      </c>
      <c r="I12" s="36">
        <f t="shared" si="0"/>
        <v>91</v>
      </c>
      <c r="BS12" s="7">
        <v>2</v>
      </c>
      <c r="BT12" s="7" t="str">
        <f>'[1]QUALIF MIDDLE REZ'!B13</f>
        <v xml:space="preserve">Norbe Daunoravičius </v>
      </c>
      <c r="BU12" s="7" t="str">
        <f>'[1]QUALIF MIDDLE REZ'!C13</f>
        <v xml:space="preserve">BMW e30 </v>
      </c>
      <c r="BV12" s="7">
        <f>'[1]QUALIF MIDDLE REZ'!D13</f>
        <v>113</v>
      </c>
      <c r="BW12" s="8">
        <f>ROUND('[1]QUALIF MIDDLE REZ'!H13,2)</f>
        <v>88.5</v>
      </c>
      <c r="BY12" s="7">
        <f t="shared" si="1"/>
        <v>2</v>
      </c>
      <c r="CA12" s="8">
        <f t="shared" ref="CA12:CA35" si="4">BW12*1000000-BV12</f>
        <v>88499887</v>
      </c>
      <c r="CB12" s="7">
        <f t="shared" si="2"/>
        <v>2</v>
      </c>
      <c r="CD12" s="7">
        <v>2</v>
      </c>
      <c r="CE12" s="7">
        <f t="shared" si="3"/>
        <v>12</v>
      </c>
      <c r="CG12" s="7">
        <f t="shared" ref="CG12:CI27" ca="1" si="5">IF(BT12&lt;&gt;0,INDIRECT(CG$9&amp;$CE12),"")</f>
        <v>2</v>
      </c>
      <c r="CH12" s="7">
        <f t="shared" ca="1" si="5"/>
        <v>88499887</v>
      </c>
      <c r="CI12" s="7">
        <f t="shared" ca="1" si="5"/>
        <v>2</v>
      </c>
    </row>
    <row r="13" spans="2:87" x14ac:dyDescent="0.25">
      <c r="B13" s="3">
        <v>3</v>
      </c>
      <c r="C13" s="78" t="s">
        <v>12</v>
      </c>
      <c r="D13" s="79">
        <v>107</v>
      </c>
      <c r="E13" s="80">
        <v>70</v>
      </c>
      <c r="F13" s="33">
        <v>3</v>
      </c>
      <c r="G13" s="34">
        <v>3</v>
      </c>
      <c r="H13" s="35">
        <v>78</v>
      </c>
      <c r="I13" s="36">
        <f t="shared" si="0"/>
        <v>81</v>
      </c>
      <c r="BS13" s="7">
        <v>3</v>
      </c>
      <c r="BT13" s="7" t="str">
        <f>'[1]QUALIF MIDDLE REZ'!B14</f>
        <v xml:space="preserve">Artūras Ravluškevičius </v>
      </c>
      <c r="BU13" s="7" t="str">
        <f>'[1]QUALIF MIDDLE REZ'!C14</f>
        <v xml:space="preserve">BMW e36 </v>
      </c>
      <c r="BV13" s="7">
        <f>'[1]QUALIF MIDDLE REZ'!D14</f>
        <v>109</v>
      </c>
      <c r="BW13" s="8">
        <f>ROUND('[1]QUALIF MIDDLE REZ'!H14,2)</f>
        <v>78</v>
      </c>
      <c r="BY13" s="7">
        <f t="shared" si="1"/>
        <v>3</v>
      </c>
      <c r="CA13" s="8">
        <f t="shared" si="4"/>
        <v>77999891</v>
      </c>
      <c r="CB13" s="7">
        <f t="shared" si="2"/>
        <v>3</v>
      </c>
      <c r="CD13" s="7">
        <v>3</v>
      </c>
      <c r="CE13" s="7">
        <f t="shared" si="3"/>
        <v>13</v>
      </c>
      <c r="CG13" s="7">
        <f t="shared" ca="1" si="5"/>
        <v>3</v>
      </c>
      <c r="CH13" s="7">
        <f t="shared" ca="1" si="5"/>
        <v>77999891</v>
      </c>
      <c r="CI13" s="7">
        <f t="shared" ca="1" si="5"/>
        <v>3</v>
      </c>
    </row>
    <row r="14" spans="2:87" x14ac:dyDescent="0.25">
      <c r="B14" s="3">
        <v>4</v>
      </c>
      <c r="C14" s="78" t="s">
        <v>19</v>
      </c>
      <c r="D14" s="79">
        <v>117</v>
      </c>
      <c r="E14" s="80">
        <v>81</v>
      </c>
      <c r="F14" s="33">
        <v>4</v>
      </c>
      <c r="G14" s="34">
        <v>10</v>
      </c>
      <c r="H14" s="35">
        <v>69</v>
      </c>
      <c r="I14" s="36">
        <f t="shared" si="0"/>
        <v>79</v>
      </c>
      <c r="BS14" s="7">
        <v>4</v>
      </c>
      <c r="BT14" s="7" t="str">
        <f>'[1]QUALIF MIDDLE REZ'!B15</f>
        <v xml:space="preserve">Aurimas Vaškelis </v>
      </c>
      <c r="BU14" s="7" t="str">
        <f>'[1]QUALIF MIDDLE REZ'!C15</f>
        <v xml:space="preserve">BMW e30 </v>
      </c>
      <c r="BV14" s="7">
        <f>'[1]QUALIF MIDDLE REZ'!D15</f>
        <v>127</v>
      </c>
      <c r="BW14" s="8">
        <f>ROUND('[1]QUALIF MIDDLE REZ'!H15,2)</f>
        <v>78</v>
      </c>
      <c r="BY14" s="7">
        <f t="shared" si="1"/>
        <v>3</v>
      </c>
      <c r="CA14" s="8">
        <f t="shared" si="4"/>
        <v>77999873</v>
      </c>
      <c r="CB14" s="7">
        <f t="shared" si="2"/>
        <v>4</v>
      </c>
      <c r="CD14" s="7">
        <v>4</v>
      </c>
      <c r="CE14" s="7">
        <f t="shared" si="3"/>
        <v>14</v>
      </c>
      <c r="CG14" s="7">
        <f t="shared" ca="1" si="5"/>
        <v>3</v>
      </c>
      <c r="CH14" s="7">
        <f t="shared" ca="1" si="5"/>
        <v>77999873</v>
      </c>
      <c r="CI14" s="7">
        <f t="shared" ca="1" si="5"/>
        <v>4</v>
      </c>
    </row>
    <row r="15" spans="2:87" x14ac:dyDescent="0.25">
      <c r="B15" s="3">
        <v>5</v>
      </c>
      <c r="C15" s="78" t="s">
        <v>11</v>
      </c>
      <c r="D15" s="79">
        <v>126</v>
      </c>
      <c r="E15" s="80">
        <v>74</v>
      </c>
      <c r="F15" s="33">
        <v>5</v>
      </c>
      <c r="G15" s="34">
        <v>4</v>
      </c>
      <c r="H15" s="35">
        <v>60</v>
      </c>
      <c r="I15" s="36">
        <f t="shared" si="0"/>
        <v>64</v>
      </c>
      <c r="BS15" s="7">
        <v>5</v>
      </c>
      <c r="BT15" s="7" t="str">
        <f>'[1]QUALIF MIDDLE REZ'!B16</f>
        <v xml:space="preserve">Benediktas Čirba </v>
      </c>
      <c r="BU15" s="7" t="str">
        <f>'[1]QUALIF MIDDLE REZ'!C16</f>
        <v xml:space="preserve">Nissan S14 </v>
      </c>
      <c r="BV15" s="7">
        <f>'[1]QUALIF MIDDLE REZ'!D16</f>
        <v>103</v>
      </c>
      <c r="BW15" s="8">
        <f>ROUND('[1]QUALIF MIDDLE REZ'!H16,2)</f>
        <v>70.5</v>
      </c>
      <c r="BY15" s="7">
        <f t="shared" si="1"/>
        <v>5</v>
      </c>
      <c r="CA15" s="8">
        <f t="shared" si="4"/>
        <v>70499897</v>
      </c>
      <c r="CB15" s="7">
        <f t="shared" si="2"/>
        <v>5</v>
      </c>
      <c r="CD15" s="7">
        <v>5</v>
      </c>
      <c r="CE15" s="7">
        <f t="shared" si="3"/>
        <v>15</v>
      </c>
      <c r="CG15" s="7">
        <f t="shared" ca="1" si="5"/>
        <v>5</v>
      </c>
      <c r="CH15" s="7">
        <f t="shared" ca="1" si="5"/>
        <v>70499897</v>
      </c>
      <c r="CI15" s="7">
        <f t="shared" ca="1" si="5"/>
        <v>5</v>
      </c>
    </row>
    <row r="16" spans="2:87" x14ac:dyDescent="0.25">
      <c r="B16" s="3">
        <v>6</v>
      </c>
      <c r="C16" s="78" t="s">
        <v>65</v>
      </c>
      <c r="D16" s="79">
        <v>136</v>
      </c>
      <c r="E16" s="80">
        <v>69</v>
      </c>
      <c r="F16" s="33">
        <v>6</v>
      </c>
      <c r="G16" s="34">
        <v>3</v>
      </c>
      <c r="H16" s="35">
        <v>60</v>
      </c>
      <c r="I16" s="36">
        <f t="shared" si="0"/>
        <v>63</v>
      </c>
      <c r="BS16" s="7">
        <v>6</v>
      </c>
      <c r="BT16" s="7" t="str">
        <f>'[1]QUALIF MIDDLE REZ'!B17</f>
        <v xml:space="preserve"> Lukas Garalevicius </v>
      </c>
      <c r="BU16" s="7" t="str">
        <f>'[1]QUALIF MIDDLE REZ'!C17</f>
        <v xml:space="preserve">Nissan Turbo </v>
      </c>
      <c r="BV16" s="7">
        <f>'[1]QUALIF MIDDLE REZ'!D17</f>
        <v>122</v>
      </c>
      <c r="BW16" s="8">
        <f>ROUND('[1]QUALIF MIDDLE REZ'!H17,2)</f>
        <v>66</v>
      </c>
      <c r="BY16" s="7">
        <f t="shared" si="1"/>
        <v>6</v>
      </c>
      <c r="CA16" s="8">
        <f t="shared" si="4"/>
        <v>65999878</v>
      </c>
      <c r="CB16" s="7">
        <f t="shared" si="2"/>
        <v>6</v>
      </c>
      <c r="CD16" s="7">
        <v>6</v>
      </c>
      <c r="CE16" s="7">
        <f t="shared" si="3"/>
        <v>16</v>
      </c>
      <c r="CG16" s="7">
        <f t="shared" ca="1" si="5"/>
        <v>6</v>
      </c>
      <c r="CH16" s="7">
        <f t="shared" ca="1" si="5"/>
        <v>65999878</v>
      </c>
      <c r="CI16" s="7">
        <f t="shared" ca="1" si="5"/>
        <v>6</v>
      </c>
    </row>
    <row r="17" spans="2:87" x14ac:dyDescent="0.25">
      <c r="B17" s="3">
        <v>7</v>
      </c>
      <c r="C17" s="78" t="s">
        <v>66</v>
      </c>
      <c r="D17" s="79">
        <v>106</v>
      </c>
      <c r="E17" s="80">
        <v>67.5</v>
      </c>
      <c r="F17" s="33">
        <v>7</v>
      </c>
      <c r="G17" s="34">
        <v>2</v>
      </c>
      <c r="H17" s="35">
        <v>60</v>
      </c>
      <c r="I17" s="36">
        <f t="shared" si="0"/>
        <v>62</v>
      </c>
      <c r="BS17" s="7">
        <v>7</v>
      </c>
      <c r="BT17" s="7" t="str">
        <f>'[1]QUALIF MIDDLE REZ'!B18</f>
        <v xml:space="preserve"> Igor Martynov </v>
      </c>
      <c r="BU17" s="7" t="str">
        <f>'[1]QUALIF MIDDLE REZ'!C18</f>
        <v xml:space="preserve">Bmw 340 </v>
      </c>
      <c r="BV17" s="7">
        <f>'[1]QUALIF MIDDLE REZ'!D18</f>
        <v>126</v>
      </c>
      <c r="BW17" s="8">
        <f>ROUND('[1]QUALIF MIDDLE REZ'!H18,2)</f>
        <v>64.5</v>
      </c>
      <c r="BY17" s="7">
        <f t="shared" si="1"/>
        <v>7</v>
      </c>
      <c r="CA17" s="8">
        <f t="shared" si="4"/>
        <v>64499874</v>
      </c>
      <c r="CB17" s="7">
        <f t="shared" si="2"/>
        <v>7</v>
      </c>
      <c r="CD17" s="7">
        <v>7</v>
      </c>
      <c r="CE17" s="7">
        <f t="shared" si="3"/>
        <v>17</v>
      </c>
      <c r="CG17" s="7">
        <f t="shared" ca="1" si="5"/>
        <v>7</v>
      </c>
      <c r="CH17" s="7">
        <f t="shared" ca="1" si="5"/>
        <v>64499874</v>
      </c>
      <c r="CI17" s="7">
        <f t="shared" ca="1" si="5"/>
        <v>7</v>
      </c>
    </row>
    <row r="18" spans="2:87" x14ac:dyDescent="0.25">
      <c r="B18" s="3">
        <v>8</v>
      </c>
      <c r="C18" s="78" t="s">
        <v>14</v>
      </c>
      <c r="D18" s="79">
        <v>108</v>
      </c>
      <c r="E18" s="80">
        <v>57</v>
      </c>
      <c r="F18" s="33">
        <v>8</v>
      </c>
      <c r="G18" s="34">
        <v>2</v>
      </c>
      <c r="H18" s="35">
        <v>60</v>
      </c>
      <c r="I18" s="36">
        <f t="shared" si="0"/>
        <v>62</v>
      </c>
      <c r="BS18" s="7">
        <v>8</v>
      </c>
      <c r="BT18" s="7" t="str">
        <f>'[1]QUALIF MIDDLE REZ'!B19</f>
        <v xml:space="preserve"> Arnas Dyburis </v>
      </c>
      <c r="BU18" s="7" t="str">
        <f>'[1]QUALIF MIDDLE REZ'!C19</f>
        <v xml:space="preserve">Nissan 180sx </v>
      </c>
      <c r="BV18" s="7">
        <f>'[1]QUALIF MIDDLE REZ'!D19</f>
        <v>104</v>
      </c>
      <c r="BW18" s="8">
        <f>ROUND('[1]QUALIF MIDDLE REZ'!H19,2)</f>
        <v>61.5</v>
      </c>
      <c r="BY18" s="7">
        <f t="shared" si="1"/>
        <v>8</v>
      </c>
      <c r="CA18" s="8">
        <f t="shared" si="4"/>
        <v>61499896</v>
      </c>
      <c r="CB18" s="7">
        <f t="shared" si="2"/>
        <v>8</v>
      </c>
      <c r="CD18" s="7">
        <v>8</v>
      </c>
      <c r="CE18" s="7">
        <f t="shared" si="3"/>
        <v>18</v>
      </c>
      <c r="CG18" s="7">
        <f t="shared" ca="1" si="5"/>
        <v>8</v>
      </c>
      <c r="CH18" s="7">
        <f t="shared" ca="1" si="5"/>
        <v>61499896</v>
      </c>
      <c r="CI18" s="7">
        <f t="shared" ca="1" si="5"/>
        <v>8</v>
      </c>
    </row>
    <row r="19" spans="2:87" x14ac:dyDescent="0.25">
      <c r="B19" s="3">
        <v>9</v>
      </c>
      <c r="C19" s="78" t="s">
        <v>67</v>
      </c>
      <c r="D19" s="79">
        <v>113</v>
      </c>
      <c r="E19" s="80">
        <v>77</v>
      </c>
      <c r="F19" s="33">
        <v>9</v>
      </c>
      <c r="G19" s="34">
        <v>6</v>
      </c>
      <c r="H19" s="35">
        <v>50</v>
      </c>
      <c r="I19" s="36">
        <f t="shared" si="0"/>
        <v>56</v>
      </c>
      <c r="BS19" s="7">
        <v>9</v>
      </c>
      <c r="BT19" s="7" t="str">
        <f>'[1]QUALIF MIDDLE REZ'!B20</f>
        <v xml:space="preserve">Ignas Daunoravičius </v>
      </c>
      <c r="BU19" s="7" t="str">
        <f>'[1]QUALIF MIDDLE REZ'!C20</f>
        <v xml:space="preserve">BMW e30 </v>
      </c>
      <c r="BV19" s="7">
        <f>'[1]QUALIF MIDDLE REZ'!D20</f>
        <v>134</v>
      </c>
      <c r="BW19" s="8">
        <f>ROUND('[1]QUALIF MIDDLE REZ'!H20,2)</f>
        <v>61</v>
      </c>
      <c r="BY19" s="7">
        <f t="shared" si="1"/>
        <v>9</v>
      </c>
      <c r="CA19" s="8">
        <f t="shared" si="4"/>
        <v>60999866</v>
      </c>
      <c r="CB19" s="7">
        <f t="shared" si="2"/>
        <v>9</v>
      </c>
      <c r="CD19" s="7">
        <v>9</v>
      </c>
      <c r="CE19" s="7">
        <f t="shared" si="3"/>
        <v>19</v>
      </c>
      <c r="CG19" s="7">
        <f t="shared" ca="1" si="5"/>
        <v>9</v>
      </c>
      <c r="CH19" s="7">
        <f t="shared" ca="1" si="5"/>
        <v>60999866</v>
      </c>
      <c r="CI19" s="7">
        <f t="shared" ca="1" si="5"/>
        <v>9</v>
      </c>
    </row>
    <row r="20" spans="2:87" x14ac:dyDescent="0.25">
      <c r="B20" s="3">
        <v>10</v>
      </c>
      <c r="C20" s="78" t="s">
        <v>68</v>
      </c>
      <c r="D20" s="79">
        <v>155</v>
      </c>
      <c r="E20" s="80">
        <v>69</v>
      </c>
      <c r="F20" s="33">
        <v>10</v>
      </c>
      <c r="G20" s="34">
        <v>3</v>
      </c>
      <c r="H20" s="35">
        <v>50</v>
      </c>
      <c r="I20" s="36">
        <f t="shared" si="0"/>
        <v>53</v>
      </c>
      <c r="BS20" s="7">
        <v>10</v>
      </c>
      <c r="BT20" s="7" t="str">
        <f>'[1]QUALIF MIDDLE REZ'!B21</f>
        <v xml:space="preserve">Valdas Vindžigelskis </v>
      </c>
      <c r="BU20" s="7" t="str">
        <f>'[1]QUALIF MIDDLE REZ'!C21</f>
        <v>BMW e30</v>
      </c>
      <c r="BV20" s="7">
        <f>'[1]QUALIF MIDDLE REZ'!D21</f>
        <v>136</v>
      </c>
      <c r="BW20" s="8">
        <f>ROUND('[1]QUALIF MIDDLE REZ'!H21,2)</f>
        <v>53.5</v>
      </c>
      <c r="BY20" s="7">
        <f t="shared" si="1"/>
        <v>10</v>
      </c>
      <c r="CA20" s="8">
        <f t="shared" si="4"/>
        <v>53499864</v>
      </c>
      <c r="CB20" s="7">
        <f t="shared" si="2"/>
        <v>10</v>
      </c>
      <c r="CD20" s="7">
        <v>10</v>
      </c>
      <c r="CE20" s="7">
        <f t="shared" si="3"/>
        <v>20</v>
      </c>
      <c r="CG20" s="7">
        <f t="shared" ca="1" si="5"/>
        <v>10</v>
      </c>
      <c r="CH20" s="7">
        <f t="shared" ca="1" si="5"/>
        <v>53499864</v>
      </c>
      <c r="CI20" s="7">
        <f t="shared" ca="1" si="5"/>
        <v>10</v>
      </c>
    </row>
    <row r="21" spans="2:87" x14ac:dyDescent="0.25">
      <c r="B21" s="3">
        <v>11</v>
      </c>
      <c r="C21" s="78" t="s">
        <v>8</v>
      </c>
      <c r="D21" s="79">
        <v>111</v>
      </c>
      <c r="E21" s="80">
        <v>63.5</v>
      </c>
      <c r="F21" s="33">
        <v>11</v>
      </c>
      <c r="G21" s="34">
        <v>2</v>
      </c>
      <c r="H21" s="35">
        <v>50</v>
      </c>
      <c r="I21" s="36">
        <f t="shared" si="0"/>
        <v>52</v>
      </c>
      <c r="BS21" s="7">
        <v>11</v>
      </c>
      <c r="BT21" s="7" t="str">
        <f>'[1]QUALIF MIDDLE REZ'!B22</f>
        <v xml:space="preserve"> Justinas Pečiukonis </v>
      </c>
      <c r="BU21" s="7" t="str">
        <f>'[1]QUALIF MIDDLE REZ'!C22</f>
        <v xml:space="preserve">Bmw E30 330i </v>
      </c>
      <c r="BV21" s="7">
        <f>'[1]QUALIF MIDDLE REZ'!D22</f>
        <v>111</v>
      </c>
      <c r="BW21" s="8">
        <f>ROUND('[1]QUALIF MIDDLE REZ'!H22,2)</f>
        <v>51.5</v>
      </c>
      <c r="BY21" s="7">
        <f t="shared" si="1"/>
        <v>11</v>
      </c>
      <c r="CA21" s="8">
        <f t="shared" si="4"/>
        <v>51499889</v>
      </c>
      <c r="CB21" s="7">
        <f t="shared" si="2"/>
        <v>11</v>
      </c>
      <c r="CD21" s="7">
        <v>11</v>
      </c>
      <c r="CE21" s="7">
        <f t="shared" si="3"/>
        <v>21</v>
      </c>
      <c r="CG21" s="7">
        <f t="shared" ca="1" si="5"/>
        <v>11</v>
      </c>
      <c r="CH21" s="7">
        <f t="shared" ca="1" si="5"/>
        <v>51499889</v>
      </c>
      <c r="CI21" s="7">
        <f t="shared" ca="1" si="5"/>
        <v>11</v>
      </c>
    </row>
    <row r="22" spans="2:87" x14ac:dyDescent="0.25">
      <c r="B22" s="3">
        <v>12</v>
      </c>
      <c r="C22" s="78" t="s">
        <v>10</v>
      </c>
      <c r="D22" s="79">
        <v>105</v>
      </c>
      <c r="E22" s="80">
        <v>62</v>
      </c>
      <c r="F22" s="33">
        <v>12</v>
      </c>
      <c r="G22" s="34">
        <v>2</v>
      </c>
      <c r="H22" s="35">
        <v>50</v>
      </c>
      <c r="I22" s="36">
        <f t="shared" si="0"/>
        <v>52</v>
      </c>
      <c r="BS22" s="7">
        <v>12</v>
      </c>
      <c r="BT22" s="7" t="str">
        <f>'[1]QUALIF MIDDLE REZ'!B23</f>
        <v xml:space="preserve"> Ignas Klimavičius </v>
      </c>
      <c r="BU22" s="7" t="str">
        <f>'[1]QUALIF MIDDLE REZ'!C23</f>
        <v xml:space="preserve">BMW E30 </v>
      </c>
      <c r="BV22" s="7">
        <f>'[1]QUALIF MIDDLE REZ'!D23</f>
        <v>130</v>
      </c>
      <c r="BW22" s="8">
        <f>ROUND('[1]QUALIF MIDDLE REZ'!H23,2)</f>
        <v>44</v>
      </c>
      <c r="BY22" s="7">
        <f t="shared" si="1"/>
        <v>12</v>
      </c>
      <c r="CA22" s="8">
        <f t="shared" si="4"/>
        <v>43999870</v>
      </c>
      <c r="CB22" s="7">
        <f t="shared" si="2"/>
        <v>12</v>
      </c>
      <c r="CD22" s="7">
        <v>12</v>
      </c>
      <c r="CE22" s="7">
        <f t="shared" si="3"/>
        <v>22</v>
      </c>
      <c r="CG22" s="7">
        <f t="shared" ca="1" si="5"/>
        <v>12</v>
      </c>
      <c r="CH22" s="7">
        <f t="shared" ca="1" si="5"/>
        <v>43999870</v>
      </c>
      <c r="CI22" s="7">
        <f t="shared" ca="1" si="5"/>
        <v>12</v>
      </c>
    </row>
    <row r="23" spans="2:87" x14ac:dyDescent="0.25">
      <c r="B23" s="3">
        <v>13</v>
      </c>
      <c r="C23" s="78" t="s">
        <v>55</v>
      </c>
      <c r="D23" s="79">
        <v>104</v>
      </c>
      <c r="E23" s="80">
        <v>61</v>
      </c>
      <c r="F23" s="33">
        <v>13</v>
      </c>
      <c r="G23" s="34">
        <v>2</v>
      </c>
      <c r="H23" s="35">
        <v>50</v>
      </c>
      <c r="I23" s="36">
        <f t="shared" si="0"/>
        <v>52</v>
      </c>
      <c r="BS23" s="7">
        <v>13</v>
      </c>
      <c r="BT23" s="7" t="str">
        <f>'[1]QUALIF MIDDLE REZ'!B24</f>
        <v xml:space="preserve">Robert Lisovskij </v>
      </c>
      <c r="BU23" s="7" t="str">
        <f>'[1]QUALIF MIDDLE REZ'!C24</f>
        <v>Ford Sierra </v>
      </c>
      <c r="BV23" s="7">
        <f>'[1]QUALIF MIDDLE REZ'!D24</f>
        <v>105</v>
      </c>
      <c r="BW23" s="8">
        <f>ROUND('[1]QUALIF MIDDLE REZ'!H24,2)</f>
        <v>42</v>
      </c>
      <c r="BY23" s="7">
        <f t="shared" si="1"/>
        <v>13</v>
      </c>
      <c r="CA23" s="8">
        <f t="shared" si="4"/>
        <v>41999895</v>
      </c>
      <c r="CB23" s="7">
        <f t="shared" si="2"/>
        <v>13</v>
      </c>
      <c r="CD23" s="7">
        <v>13</v>
      </c>
      <c r="CE23" s="7">
        <f t="shared" si="3"/>
        <v>23</v>
      </c>
      <c r="CG23" s="7">
        <f t="shared" ca="1" si="5"/>
        <v>13</v>
      </c>
      <c r="CH23" s="7">
        <f t="shared" ca="1" si="5"/>
        <v>41999895</v>
      </c>
      <c r="CI23" s="7">
        <f t="shared" ca="1" si="5"/>
        <v>13</v>
      </c>
    </row>
    <row r="24" spans="2:87" x14ac:dyDescent="0.25">
      <c r="B24" s="3">
        <v>14</v>
      </c>
      <c r="C24" s="78" t="s">
        <v>16</v>
      </c>
      <c r="D24" s="79">
        <v>101</v>
      </c>
      <c r="E24" s="80">
        <v>59</v>
      </c>
      <c r="F24" s="33">
        <v>14</v>
      </c>
      <c r="G24" s="34">
        <v>2</v>
      </c>
      <c r="H24" s="35">
        <v>50</v>
      </c>
      <c r="I24" s="36">
        <f t="shared" si="0"/>
        <v>52</v>
      </c>
      <c r="BS24" s="7">
        <v>14</v>
      </c>
      <c r="BT24" s="7" t="str">
        <f>'[1]QUALIF MIDDLE REZ'!B25</f>
        <v xml:space="preserve">Andrius Poška </v>
      </c>
      <c r="BU24" s="7" t="str">
        <f>'[1]QUALIF MIDDLE REZ'!C25</f>
        <v xml:space="preserve">BMW 340 </v>
      </c>
      <c r="BV24" s="7">
        <f>'[1]QUALIF MIDDLE REZ'!D25</f>
        <v>101</v>
      </c>
      <c r="BW24" s="8">
        <f>ROUND('[1]QUALIF MIDDLE REZ'!H25,2)</f>
        <v>41</v>
      </c>
      <c r="BY24" s="7">
        <f t="shared" si="1"/>
        <v>14</v>
      </c>
      <c r="CA24" s="8">
        <f t="shared" si="4"/>
        <v>40999899</v>
      </c>
      <c r="CB24" s="7">
        <f t="shared" ref="CB24:CB35" si="6">RANK(CA24,$CA$11:$CA$35)</f>
        <v>14</v>
      </c>
      <c r="CD24" s="7">
        <v>14</v>
      </c>
      <c r="CE24" s="7">
        <f t="shared" si="3"/>
        <v>24</v>
      </c>
      <c r="CG24" s="7">
        <f t="shared" ca="1" si="5"/>
        <v>14</v>
      </c>
      <c r="CH24" s="7">
        <f t="shared" ca="1" si="5"/>
        <v>40999899</v>
      </c>
      <c r="CI24" s="7">
        <f t="shared" ca="1" si="5"/>
        <v>14</v>
      </c>
    </row>
    <row r="25" spans="2:87" x14ac:dyDescent="0.25">
      <c r="B25" s="3">
        <v>15</v>
      </c>
      <c r="C25" s="78" t="s">
        <v>69</v>
      </c>
      <c r="D25" s="79">
        <v>127</v>
      </c>
      <c r="E25" s="80">
        <v>56</v>
      </c>
      <c r="F25" s="37">
        <v>15</v>
      </c>
      <c r="G25" s="38">
        <v>2</v>
      </c>
      <c r="H25" s="39">
        <v>50</v>
      </c>
      <c r="I25" s="40">
        <f t="shared" si="0"/>
        <v>52</v>
      </c>
      <c r="BS25" s="7">
        <v>15</v>
      </c>
      <c r="BT25" s="7" t="str">
        <f>'[1]QUALIF MIDDLE REZ'!B26</f>
        <v xml:space="preserve">Egidijus Pečiukonis </v>
      </c>
      <c r="BU25" s="7" t="str">
        <f>'[1]QUALIF MIDDLE REZ'!C26</f>
        <v xml:space="preserve">Bmw E30 344 </v>
      </c>
      <c r="BV25" s="7">
        <f>'[1]QUALIF MIDDLE REZ'!D26</f>
        <v>114</v>
      </c>
      <c r="BW25" s="8">
        <f>ROUND('[1]QUALIF MIDDLE REZ'!H26,2)</f>
        <v>36.5</v>
      </c>
      <c r="BY25" s="7">
        <f t="shared" si="1"/>
        <v>15</v>
      </c>
      <c r="CA25" s="8">
        <f t="shared" si="4"/>
        <v>36499886</v>
      </c>
      <c r="CB25" s="7">
        <f t="shared" si="6"/>
        <v>15</v>
      </c>
      <c r="CD25" s="7">
        <v>15</v>
      </c>
      <c r="CE25" s="7">
        <f t="shared" si="3"/>
        <v>25</v>
      </c>
      <c r="CG25" s="7">
        <f t="shared" ca="1" si="5"/>
        <v>15</v>
      </c>
      <c r="CH25" s="7">
        <f t="shared" ca="1" si="5"/>
        <v>36499886</v>
      </c>
      <c r="CI25" s="7">
        <f t="shared" ca="1" si="5"/>
        <v>15</v>
      </c>
    </row>
    <row r="26" spans="2:87" x14ac:dyDescent="0.25">
      <c r="B26" s="3">
        <v>16</v>
      </c>
      <c r="C26" s="78" t="s">
        <v>70</v>
      </c>
      <c r="D26" s="79">
        <v>150</v>
      </c>
      <c r="E26" s="80">
        <v>55.5</v>
      </c>
      <c r="F26" s="41">
        <v>16</v>
      </c>
      <c r="G26" s="42">
        <v>2</v>
      </c>
      <c r="H26" s="43">
        <v>50</v>
      </c>
      <c r="I26" s="44">
        <f t="shared" si="0"/>
        <v>52</v>
      </c>
      <c r="BS26" s="7">
        <v>16</v>
      </c>
      <c r="BT26" s="7" t="str">
        <f>'[1]QUALIF MIDDLE REZ'!B27</f>
        <v xml:space="preserve"> Silvestras Bieliauskas</v>
      </c>
      <c r="BU26" s="7" t="str">
        <f>'[1]QUALIF MIDDLE REZ'!C27</f>
        <v>Bmw 340</v>
      </c>
      <c r="BV26" s="7">
        <f>'[1]QUALIF MIDDLE REZ'!D27</f>
        <v>116</v>
      </c>
      <c r="BW26" s="8">
        <f>ROUND('[1]QUALIF MIDDLE REZ'!H27,2)</f>
        <v>33.5</v>
      </c>
      <c r="BY26" s="7">
        <f t="shared" si="1"/>
        <v>16</v>
      </c>
      <c r="CA26" s="8">
        <f t="shared" si="4"/>
        <v>33499884</v>
      </c>
      <c r="CB26" s="7">
        <f t="shared" si="6"/>
        <v>16</v>
      </c>
      <c r="CD26" s="7">
        <v>16</v>
      </c>
      <c r="CE26" s="7">
        <f t="shared" si="3"/>
        <v>26</v>
      </c>
      <c r="CG26" s="7">
        <f t="shared" ca="1" si="5"/>
        <v>16</v>
      </c>
      <c r="CH26" s="7">
        <f t="shared" ca="1" si="5"/>
        <v>33499884</v>
      </c>
      <c r="CI26" s="7">
        <f t="shared" ca="1" si="5"/>
        <v>16</v>
      </c>
    </row>
    <row r="27" spans="2:87" x14ac:dyDescent="0.25">
      <c r="B27" s="3">
        <v>17</v>
      </c>
      <c r="C27" s="78" t="s">
        <v>71</v>
      </c>
      <c r="D27" s="79">
        <v>130</v>
      </c>
      <c r="E27" s="80">
        <v>52.5</v>
      </c>
      <c r="F27" s="45">
        <v>0</v>
      </c>
      <c r="G27" s="46">
        <v>1</v>
      </c>
      <c r="H27" s="47">
        <v>0</v>
      </c>
      <c r="I27" s="48">
        <f t="shared" si="0"/>
        <v>1</v>
      </c>
      <c r="BS27" s="7">
        <v>17</v>
      </c>
      <c r="BT27" s="7" t="str">
        <f>'[1]QUALIF MIDDLE REZ'!B28</f>
        <v xml:space="preserve"> Aurimas Janeika </v>
      </c>
      <c r="BU27" s="7" t="str">
        <f>'[1]QUALIF MIDDLE REZ'!C28</f>
        <v xml:space="preserve">Bmw E30 </v>
      </c>
      <c r="BV27" s="7">
        <f>'[1]QUALIF MIDDLE REZ'!D28</f>
        <v>115</v>
      </c>
      <c r="BW27" s="8">
        <f>ROUND('[1]QUALIF MIDDLE REZ'!H28,2)</f>
        <v>29</v>
      </c>
      <c r="BY27" s="7">
        <f t="shared" si="1"/>
        <v>17</v>
      </c>
      <c r="CA27" s="8">
        <f t="shared" si="4"/>
        <v>28999885</v>
      </c>
      <c r="CB27" s="7">
        <f t="shared" si="6"/>
        <v>17</v>
      </c>
      <c r="CD27" s="7">
        <v>17</v>
      </c>
      <c r="CE27" s="7">
        <f t="shared" si="3"/>
        <v>27</v>
      </c>
      <c r="CG27" s="7">
        <f t="shared" ca="1" si="5"/>
        <v>17</v>
      </c>
      <c r="CH27" s="7">
        <f t="shared" ca="1" si="5"/>
        <v>28999885</v>
      </c>
      <c r="CI27" s="7">
        <f t="shared" ca="1" si="5"/>
        <v>17</v>
      </c>
    </row>
    <row r="28" spans="2:87" x14ac:dyDescent="0.25">
      <c r="B28" s="3">
        <v>18</v>
      </c>
      <c r="C28" s="78" t="s">
        <v>72</v>
      </c>
      <c r="D28" s="79">
        <v>114</v>
      </c>
      <c r="E28" s="80">
        <v>51</v>
      </c>
      <c r="F28" s="45">
        <v>0</v>
      </c>
      <c r="G28" s="46">
        <v>1</v>
      </c>
      <c r="H28" s="47">
        <v>0</v>
      </c>
      <c r="I28" s="48">
        <f t="shared" si="0"/>
        <v>1</v>
      </c>
      <c r="BS28" s="7">
        <v>18</v>
      </c>
      <c r="BT28" s="7" t="str">
        <f>'[1]QUALIF MIDDLE REZ'!B29</f>
        <v xml:space="preserve"> Julius Mockevičius </v>
      </c>
      <c r="BU28" s="7" t="str">
        <f>'[1]QUALIF MIDDLE REZ'!C29</f>
        <v>Bmw E30 </v>
      </c>
      <c r="BV28" s="7">
        <f>'[1]QUALIF MIDDLE REZ'!D29</f>
        <v>102</v>
      </c>
      <c r="BW28" s="8">
        <f>ROUND('[1]QUALIF MIDDLE REZ'!H29,2)</f>
        <v>0</v>
      </c>
      <c r="BY28" s="7">
        <f t="shared" si="1"/>
        <v>18</v>
      </c>
      <c r="CA28" s="8">
        <f t="shared" si="4"/>
        <v>-102</v>
      </c>
      <c r="CB28" s="7">
        <f t="shared" si="6"/>
        <v>18</v>
      </c>
      <c r="CD28" s="7">
        <v>18</v>
      </c>
      <c r="CE28" s="7">
        <f t="shared" si="3"/>
        <v>28</v>
      </c>
      <c r="CG28" s="7">
        <f t="shared" ref="CG28:CI35" ca="1" si="7">IF(BT28&lt;&gt;0,INDIRECT(CG$9&amp;$CE28),"")</f>
        <v>18</v>
      </c>
      <c r="CH28" s="7">
        <f t="shared" ca="1" si="7"/>
        <v>-102</v>
      </c>
      <c r="CI28" s="7">
        <f t="shared" ca="1" si="7"/>
        <v>18</v>
      </c>
    </row>
    <row r="29" spans="2:87" x14ac:dyDescent="0.25">
      <c r="B29" s="3">
        <v>19</v>
      </c>
      <c r="C29" s="78" t="s">
        <v>73</v>
      </c>
      <c r="D29" s="79">
        <v>102</v>
      </c>
      <c r="E29" s="80">
        <v>44</v>
      </c>
      <c r="F29" s="45">
        <v>0</v>
      </c>
      <c r="G29" s="46">
        <v>1</v>
      </c>
      <c r="H29" s="47">
        <v>0</v>
      </c>
      <c r="I29" s="48">
        <f t="shared" si="0"/>
        <v>1</v>
      </c>
      <c r="BS29" s="7">
        <v>19</v>
      </c>
      <c r="BT29" s="7" t="str">
        <f>'[1]QUALIF MIDDLE REZ'!B30</f>
        <v xml:space="preserve"> Sigitas Sauciunas </v>
      </c>
      <c r="BU29" s="7" t="str">
        <f>'[1]QUALIF MIDDLE REZ'!C30</f>
        <v xml:space="preserve">BMW 325 </v>
      </c>
      <c r="BV29" s="7">
        <f>'[1]QUALIF MIDDLE REZ'!D30</f>
        <v>110</v>
      </c>
      <c r="BW29" s="8">
        <f>ROUND('[1]QUALIF MIDDLE REZ'!H30,2)</f>
        <v>0</v>
      </c>
      <c r="BY29" s="7">
        <f t="shared" si="1"/>
        <v>18</v>
      </c>
      <c r="CA29" s="8">
        <f t="shared" si="4"/>
        <v>-110</v>
      </c>
      <c r="CB29" s="7">
        <f t="shared" si="6"/>
        <v>19</v>
      </c>
      <c r="CD29" s="7">
        <v>19</v>
      </c>
      <c r="CE29" s="7">
        <f t="shared" si="3"/>
        <v>29</v>
      </c>
      <c r="CG29" s="7">
        <f t="shared" ca="1" si="7"/>
        <v>18</v>
      </c>
      <c r="CH29" s="7">
        <f t="shared" ca="1" si="7"/>
        <v>-110</v>
      </c>
      <c r="CI29" s="7">
        <f t="shared" ca="1" si="7"/>
        <v>19</v>
      </c>
    </row>
    <row r="30" spans="2:87" x14ac:dyDescent="0.25">
      <c r="B30" s="3">
        <v>20</v>
      </c>
      <c r="C30" s="78" t="s">
        <v>49</v>
      </c>
      <c r="D30" s="79">
        <v>121</v>
      </c>
      <c r="E30" s="80">
        <v>33</v>
      </c>
      <c r="F30" s="45">
        <v>0</v>
      </c>
      <c r="G30" s="46">
        <v>1</v>
      </c>
      <c r="H30" s="47">
        <v>0</v>
      </c>
      <c r="I30" s="48">
        <f t="shared" si="0"/>
        <v>1</v>
      </c>
      <c r="BS30" s="7">
        <v>20</v>
      </c>
      <c r="BT30" s="7" t="str">
        <f>'[1]QUALIF MIDDLE REZ'!B31</f>
        <v xml:space="preserve"> Linas Kasjanovas </v>
      </c>
      <c r="BU30" s="7" t="str">
        <f>'[1]QUALIF MIDDLE REZ'!C31</f>
        <v xml:space="preserve">Mazda RX8 </v>
      </c>
      <c r="BV30" s="7">
        <f>'[1]QUALIF MIDDLE REZ'!D31</f>
        <v>112</v>
      </c>
      <c r="BW30" s="8">
        <f>ROUND('[1]QUALIF MIDDLE REZ'!H31,2)</f>
        <v>0</v>
      </c>
      <c r="BY30" s="7">
        <f t="shared" si="1"/>
        <v>18</v>
      </c>
      <c r="CA30" s="8">
        <f t="shared" si="4"/>
        <v>-112</v>
      </c>
      <c r="CB30" s="7">
        <f t="shared" si="6"/>
        <v>20</v>
      </c>
      <c r="CD30" s="7">
        <v>20</v>
      </c>
      <c r="CE30" s="7">
        <f t="shared" si="3"/>
        <v>30</v>
      </c>
      <c r="CG30" s="7">
        <f t="shared" ca="1" si="7"/>
        <v>18</v>
      </c>
      <c r="CH30" s="7">
        <f t="shared" ca="1" si="7"/>
        <v>-112</v>
      </c>
      <c r="CI30" s="7">
        <f t="shared" ca="1" si="7"/>
        <v>20</v>
      </c>
    </row>
    <row r="31" spans="2:87" x14ac:dyDescent="0.25">
      <c r="B31" s="3">
        <v>21</v>
      </c>
      <c r="C31" s="78" t="s">
        <v>6</v>
      </c>
      <c r="D31" s="79">
        <v>119</v>
      </c>
      <c r="E31" s="80">
        <v>31</v>
      </c>
      <c r="F31" s="45">
        <v>0</v>
      </c>
      <c r="G31" s="46">
        <v>1</v>
      </c>
      <c r="H31" s="47">
        <v>0</v>
      </c>
      <c r="I31" s="48">
        <f t="shared" si="0"/>
        <v>1</v>
      </c>
      <c r="BS31" s="7">
        <v>21</v>
      </c>
      <c r="BT31" s="7" t="str">
        <f>'[1]QUALIF MIDDLE REZ'!B32</f>
        <v xml:space="preserve"> Paulius Karklelis </v>
      </c>
      <c r="BU31" s="7" t="str">
        <f>'[1]QUALIF MIDDLE REZ'!C32</f>
        <v xml:space="preserve">BMW e36 </v>
      </c>
      <c r="BV31" s="7">
        <f>'[1]QUALIF MIDDLE REZ'!D32</f>
        <v>117</v>
      </c>
      <c r="BW31" s="8">
        <f>ROUND('[1]QUALIF MIDDLE REZ'!H32,2)</f>
        <v>0</v>
      </c>
      <c r="BY31" s="7">
        <f t="shared" si="1"/>
        <v>18</v>
      </c>
      <c r="CA31" s="8">
        <f t="shared" si="4"/>
        <v>-117</v>
      </c>
      <c r="CB31" s="7">
        <f t="shared" si="6"/>
        <v>21</v>
      </c>
      <c r="CD31" s="7">
        <v>21</v>
      </c>
      <c r="CE31" s="7">
        <f t="shared" si="3"/>
        <v>31</v>
      </c>
      <c r="CG31" s="7">
        <f t="shared" ca="1" si="7"/>
        <v>18</v>
      </c>
      <c r="CH31" s="7">
        <f t="shared" ca="1" si="7"/>
        <v>-117</v>
      </c>
      <c r="CI31" s="7">
        <f t="shared" ca="1" si="7"/>
        <v>21</v>
      </c>
    </row>
    <row r="32" spans="2:87" x14ac:dyDescent="0.25">
      <c r="B32" s="3">
        <v>22</v>
      </c>
      <c r="C32" s="78" t="s">
        <v>74</v>
      </c>
      <c r="D32" s="79">
        <v>125</v>
      </c>
      <c r="E32" s="80">
        <v>29</v>
      </c>
      <c r="F32" s="45">
        <v>0</v>
      </c>
      <c r="G32" s="46">
        <v>1</v>
      </c>
      <c r="H32" s="47">
        <v>0</v>
      </c>
      <c r="I32" s="48">
        <f t="shared" si="0"/>
        <v>1</v>
      </c>
      <c r="BS32" s="7">
        <v>22</v>
      </c>
      <c r="BT32" s="7" t="str">
        <f>'[1]QUALIF MIDDLE REZ'!B33</f>
        <v xml:space="preserve"> Egidijus Pečiukas </v>
      </c>
      <c r="BU32" s="7" t="str">
        <f>'[1]QUALIF MIDDLE REZ'!C33</f>
        <v xml:space="preserve">BMW </v>
      </c>
      <c r="BV32" s="7">
        <f>'[1]QUALIF MIDDLE REZ'!D33</f>
        <v>120</v>
      </c>
      <c r="BW32" s="8">
        <f>ROUND('[1]QUALIF MIDDLE REZ'!H33,2)</f>
        <v>0</v>
      </c>
      <c r="BY32" s="7">
        <f t="shared" si="1"/>
        <v>18</v>
      </c>
      <c r="CA32" s="8">
        <f t="shared" si="4"/>
        <v>-120</v>
      </c>
      <c r="CB32" s="7">
        <f t="shared" si="6"/>
        <v>22</v>
      </c>
      <c r="CD32" s="7">
        <v>22</v>
      </c>
      <c r="CE32" s="7">
        <f t="shared" si="3"/>
        <v>32</v>
      </c>
      <c r="CG32" s="7">
        <f t="shared" ca="1" si="7"/>
        <v>18</v>
      </c>
      <c r="CH32" s="7">
        <f t="shared" ca="1" si="7"/>
        <v>-120</v>
      </c>
      <c r="CI32" s="7">
        <f t="shared" ca="1" si="7"/>
        <v>22</v>
      </c>
    </row>
    <row r="33" spans="2:87" x14ac:dyDescent="0.25">
      <c r="B33" s="3">
        <v>23</v>
      </c>
      <c r="C33" s="78" t="s">
        <v>75</v>
      </c>
      <c r="D33" s="79">
        <v>135</v>
      </c>
      <c r="E33" s="80">
        <v>17.5</v>
      </c>
      <c r="F33" s="45">
        <v>0</v>
      </c>
      <c r="G33" s="46">
        <v>1</v>
      </c>
      <c r="H33" s="47">
        <v>0</v>
      </c>
      <c r="I33" s="48">
        <f t="shared" si="0"/>
        <v>1</v>
      </c>
      <c r="BS33" s="7">
        <v>23</v>
      </c>
      <c r="BT33" s="7" t="str">
        <f>'[1]QUALIF MIDDLE REZ'!B34</f>
        <v>Bernardas Iminavičius</v>
      </c>
      <c r="BU33" s="7" t="str">
        <f>'[1]QUALIF MIDDLE REZ'!C34</f>
        <v>BMW e46</v>
      </c>
      <c r="BV33" s="7">
        <f>'[1]QUALIF MIDDLE REZ'!D34</f>
        <v>123</v>
      </c>
      <c r="BW33" s="8">
        <f>ROUND('[1]QUALIF MIDDLE REZ'!H34,2)</f>
        <v>0</v>
      </c>
      <c r="BY33" s="7">
        <f t="shared" si="1"/>
        <v>18</v>
      </c>
      <c r="CA33" s="8">
        <f t="shared" si="4"/>
        <v>-123</v>
      </c>
      <c r="CB33" s="7">
        <f t="shared" si="6"/>
        <v>23</v>
      </c>
      <c r="CD33" s="7">
        <v>23</v>
      </c>
      <c r="CE33" s="7">
        <f t="shared" si="3"/>
        <v>33</v>
      </c>
      <c r="CG33" s="7">
        <f t="shared" ca="1" si="7"/>
        <v>18</v>
      </c>
      <c r="CH33" s="7">
        <f t="shared" ca="1" si="7"/>
        <v>-123</v>
      </c>
      <c r="CI33" s="7">
        <f t="shared" ca="1" si="7"/>
        <v>23</v>
      </c>
    </row>
    <row r="34" spans="2:87" x14ac:dyDescent="0.25">
      <c r="B34" s="3">
        <v>24</v>
      </c>
      <c r="C34" s="78" t="s">
        <v>76</v>
      </c>
      <c r="D34" s="79">
        <v>115</v>
      </c>
      <c r="E34" s="80">
        <v>0</v>
      </c>
      <c r="F34" s="45">
        <v>0</v>
      </c>
      <c r="G34" s="46">
        <v>1</v>
      </c>
      <c r="H34" s="47">
        <v>0</v>
      </c>
      <c r="I34" s="48">
        <f t="shared" si="0"/>
        <v>1</v>
      </c>
      <c r="BS34" s="7">
        <v>24</v>
      </c>
      <c r="BT34" s="7" t="str">
        <f>'[1]QUALIF MIDDLE REZ'!B35</f>
        <v xml:space="preserve">Gediminas Ivanauskas </v>
      </c>
      <c r="BU34" s="7" t="str">
        <f>'[1]QUALIF MIDDLE REZ'!C35</f>
        <v xml:space="preserve">Nissan 200sx </v>
      </c>
      <c r="BV34" s="7">
        <f>'[1]QUALIF MIDDLE REZ'!D35</f>
        <v>125</v>
      </c>
      <c r="BW34" s="8">
        <f>ROUND('[1]QUALIF MIDDLE REZ'!H35,2)</f>
        <v>0</v>
      </c>
      <c r="BY34" s="7">
        <f t="shared" si="1"/>
        <v>18</v>
      </c>
      <c r="CA34" s="8">
        <f t="shared" si="4"/>
        <v>-125</v>
      </c>
      <c r="CB34" s="7">
        <f t="shared" si="6"/>
        <v>24</v>
      </c>
      <c r="CD34" s="7">
        <v>24</v>
      </c>
      <c r="CE34" s="7">
        <f t="shared" si="3"/>
        <v>34</v>
      </c>
      <c r="CG34" s="7">
        <f t="shared" ca="1" si="7"/>
        <v>18</v>
      </c>
      <c r="CH34" s="7">
        <f t="shared" ca="1" si="7"/>
        <v>-125</v>
      </c>
      <c r="CI34" s="7">
        <f t="shared" ca="1" si="7"/>
        <v>24</v>
      </c>
    </row>
    <row r="35" spans="2:87" x14ac:dyDescent="0.25">
      <c r="B35" s="3">
        <v>25</v>
      </c>
      <c r="C35" s="78" t="s">
        <v>56</v>
      </c>
      <c r="D35" s="79">
        <v>116</v>
      </c>
      <c r="E35" s="80">
        <v>0</v>
      </c>
      <c r="F35" s="45">
        <v>0</v>
      </c>
      <c r="G35" s="46">
        <v>1</v>
      </c>
      <c r="H35" s="47">
        <v>0</v>
      </c>
      <c r="I35" s="48">
        <f t="shared" si="0"/>
        <v>1</v>
      </c>
      <c r="BS35" s="7">
        <v>25</v>
      </c>
      <c r="BT35" s="7" t="str">
        <f>'[1]QUALIF MIDDLE REZ'!B36</f>
        <v xml:space="preserve"> Donatas Urbanavicius </v>
      </c>
      <c r="BU35" s="7" t="str">
        <f>'[1]QUALIF MIDDLE REZ'!C36</f>
        <v xml:space="preserve">Toyota Supra </v>
      </c>
      <c r="BV35" s="7">
        <f>'[1]QUALIF MIDDLE REZ'!D36</f>
        <v>128</v>
      </c>
      <c r="BW35" s="8">
        <f>ROUND('[1]QUALIF MIDDLE REZ'!H36,2)</f>
        <v>0</v>
      </c>
      <c r="BY35" s="7">
        <f t="shared" si="1"/>
        <v>18</v>
      </c>
      <c r="CA35" s="8">
        <f t="shared" si="4"/>
        <v>-128</v>
      </c>
      <c r="CB35" s="7">
        <f t="shared" si="6"/>
        <v>25</v>
      </c>
      <c r="CD35" s="7">
        <v>25</v>
      </c>
      <c r="CE35" s="7">
        <f t="shared" si="3"/>
        <v>35</v>
      </c>
      <c r="CG35" s="7">
        <f t="shared" ca="1" si="7"/>
        <v>18</v>
      </c>
      <c r="CH35" s="7">
        <f t="shared" ca="1" si="7"/>
        <v>-128</v>
      </c>
      <c r="CI35" s="7">
        <f t="shared" ca="1" si="7"/>
        <v>25</v>
      </c>
    </row>
  </sheetData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CK41"/>
  <sheetViews>
    <sheetView topLeftCell="A8" zoomScale="90" zoomScaleNormal="90" workbookViewId="0">
      <selection activeCell="N18" sqref="N18"/>
    </sheetView>
  </sheetViews>
  <sheetFormatPr defaultColWidth="8.5703125" defaultRowHeight="15" x14ac:dyDescent="0.25"/>
  <cols>
    <col min="1" max="1" width="6.85546875" style="1" customWidth="1"/>
    <col min="2" max="2" width="6.5703125" style="2" customWidth="1"/>
    <col min="3" max="3" width="41.28515625" style="1" customWidth="1"/>
    <col min="4" max="4" width="8.5703125" style="2"/>
    <col min="5" max="8" width="12.140625" style="2" customWidth="1"/>
    <col min="9" max="9" width="19.28515625" style="2" customWidth="1"/>
    <col min="10" max="68" width="9.5703125" style="1" customWidth="1"/>
    <col min="69" max="69" width="11" style="10" customWidth="1"/>
    <col min="70" max="88" width="11" style="7" hidden="1" customWidth="1"/>
    <col min="89" max="89" width="11" style="10" customWidth="1"/>
    <col min="90" max="93" width="9.7109375" style="1" customWidth="1"/>
    <col min="94" max="16384" width="8.5703125" style="1"/>
  </cols>
  <sheetData>
    <row r="6" spans="2:87" ht="21" customHeight="1" x14ac:dyDescent="0.25"/>
    <row r="7" spans="2:87" ht="21" x14ac:dyDescent="0.35">
      <c r="C7" s="5" t="s">
        <v>41</v>
      </c>
    </row>
    <row r="8" spans="2:87" ht="15.75" x14ac:dyDescent="0.25">
      <c r="C8" s="4" t="s">
        <v>84</v>
      </c>
      <c r="D8" s="4"/>
      <c r="BT8" s="11"/>
      <c r="BU8" s="11"/>
      <c r="BW8" s="11"/>
      <c r="CG8" s="7" t="s">
        <v>0</v>
      </c>
      <c r="CH8" s="7" t="s">
        <v>1</v>
      </c>
      <c r="CI8" s="7" t="s">
        <v>2</v>
      </c>
    </row>
    <row r="9" spans="2:87" ht="16.5" thickBot="1" x14ac:dyDescent="0.3">
      <c r="C9" s="4"/>
      <c r="D9" s="4"/>
      <c r="CG9" s="7" t="s">
        <v>3</v>
      </c>
      <c r="CH9" s="7" t="s">
        <v>5</v>
      </c>
      <c r="CI9" s="7" t="s">
        <v>4</v>
      </c>
    </row>
    <row r="10" spans="2:87" ht="43.5" customHeight="1" x14ac:dyDescent="0.25">
      <c r="B10" s="12" t="s">
        <v>42</v>
      </c>
      <c r="C10" s="12" t="s">
        <v>43</v>
      </c>
      <c r="D10" s="6" t="s">
        <v>51</v>
      </c>
      <c r="E10" s="6" t="s">
        <v>44</v>
      </c>
      <c r="F10" s="29" t="s">
        <v>45</v>
      </c>
      <c r="G10" s="30" t="s">
        <v>46</v>
      </c>
      <c r="H10" s="31" t="s">
        <v>47</v>
      </c>
      <c r="I10" s="32" t="s">
        <v>48</v>
      </c>
      <c r="BT10" s="7" t="str">
        <f>'[3]QUALIF MIDDLE REZ'!B11</f>
        <v>Name Surname</v>
      </c>
      <c r="BU10" s="7" t="str">
        <f>'[3]QUALIF MIDDLE REZ'!C11</f>
        <v>Car</v>
      </c>
      <c r="BV10" s="7" t="str">
        <f>'[3]QUALIF MIDDLE REZ'!D11</f>
        <v>SaRt No</v>
      </c>
      <c r="BW10" s="7" t="str">
        <f>'[3]QUALIF MIDDLE REZ'!H11</f>
        <v>FINAL</v>
      </c>
    </row>
    <row r="11" spans="2:87" x14ac:dyDescent="0.25">
      <c r="B11" s="3">
        <v>1</v>
      </c>
      <c r="C11" s="78" t="s">
        <v>85</v>
      </c>
      <c r="D11" s="79">
        <v>130</v>
      </c>
      <c r="E11" s="79">
        <v>87</v>
      </c>
      <c r="F11" s="33">
        <v>1</v>
      </c>
      <c r="G11" s="34">
        <v>3</v>
      </c>
      <c r="H11" s="35">
        <v>100</v>
      </c>
      <c r="I11" s="36">
        <f t="shared" ref="I11:I41" si="0">SUM(G11:H11)</f>
        <v>103</v>
      </c>
      <c r="BS11" s="7">
        <v>1</v>
      </c>
      <c r="BT11" s="7" t="str">
        <f>'[3]QUALIF MIDDLE REZ'!B12</f>
        <v xml:space="preserve">Arūnas Černevičius </v>
      </c>
      <c r="BU11" s="7" t="str">
        <f>'[3]QUALIF MIDDLE REZ'!C12</f>
        <v xml:space="preserve">BMW e36 </v>
      </c>
      <c r="BV11" s="7">
        <f>'[3]QUALIF MIDDLE REZ'!D12</f>
        <v>119</v>
      </c>
      <c r="BW11" s="8">
        <f>ROUND('[3]QUALIF MIDDLE REZ'!H12,2)</f>
        <v>92</v>
      </c>
      <c r="BY11" s="7">
        <f t="shared" ref="BY11:BY35" si="1">RANK(BW11,$BW$11:$BW$35,0)</f>
        <v>1</v>
      </c>
      <c r="CA11" s="8">
        <f>BW11*1000000-BV11</f>
        <v>91999881</v>
      </c>
      <c r="CB11" s="7">
        <f t="shared" ref="CB11:CB23" si="2">RANK(CA11,$CA$11:$CA$35,0)</f>
        <v>1</v>
      </c>
      <c r="CD11" s="7">
        <v>1</v>
      </c>
      <c r="CE11" s="7">
        <f t="shared" ref="CE11:CE35" si="3">MATCH(CD11,CB:CB,0)</f>
        <v>11</v>
      </c>
      <c r="CG11" s="7">
        <f ca="1">IF(BT11&lt;&gt;0,INDIRECT(CG$9&amp;$CE11),"")</f>
        <v>1</v>
      </c>
      <c r="CH11" s="7">
        <f ca="1">IF(BU11&lt;&gt;0,INDIRECT(CH$9&amp;$CE11),"")</f>
        <v>91999881</v>
      </c>
      <c r="CI11" s="7">
        <f ca="1">IF(BV11&lt;&gt;0,INDIRECT(CI$9&amp;$CE11),"")</f>
        <v>1</v>
      </c>
    </row>
    <row r="12" spans="2:87" x14ac:dyDescent="0.25">
      <c r="B12" s="3">
        <v>2</v>
      </c>
      <c r="C12" s="78" t="s">
        <v>8</v>
      </c>
      <c r="D12" s="79">
        <v>111</v>
      </c>
      <c r="E12" s="79">
        <v>88.67</v>
      </c>
      <c r="F12" s="33">
        <v>2</v>
      </c>
      <c r="G12" s="34">
        <v>8</v>
      </c>
      <c r="H12" s="35">
        <v>88</v>
      </c>
      <c r="I12" s="36">
        <f t="shared" si="0"/>
        <v>96</v>
      </c>
      <c r="BS12" s="7">
        <v>2</v>
      </c>
      <c r="BT12" s="7" t="str">
        <f>'[3]QUALIF MIDDLE REZ'!B13</f>
        <v xml:space="preserve">Norbe Daunoravičius </v>
      </c>
      <c r="BU12" s="7" t="str">
        <f>'[3]QUALIF MIDDLE REZ'!C13</f>
        <v xml:space="preserve">BMW e30 </v>
      </c>
      <c r="BV12" s="7">
        <f>'[3]QUALIF MIDDLE REZ'!D13</f>
        <v>113</v>
      </c>
      <c r="BW12" s="8">
        <f>ROUND('[3]QUALIF MIDDLE REZ'!H13,2)</f>
        <v>88.5</v>
      </c>
      <c r="BY12" s="7">
        <f t="shared" si="1"/>
        <v>2</v>
      </c>
      <c r="CA12" s="8">
        <f t="shared" ref="CA12:CA35" si="4">BW12*1000000-BV12</f>
        <v>88499887</v>
      </c>
      <c r="CB12" s="7">
        <f t="shared" si="2"/>
        <v>2</v>
      </c>
      <c r="CD12" s="7">
        <v>2</v>
      </c>
      <c r="CE12" s="7">
        <f t="shared" si="3"/>
        <v>12</v>
      </c>
      <c r="CG12" s="7">
        <f t="shared" ref="CG12:CI27" ca="1" si="5">IF(BT12&lt;&gt;0,INDIRECT(CG$9&amp;$CE12),"")</f>
        <v>2</v>
      </c>
      <c r="CH12" s="7">
        <f t="shared" ca="1" si="5"/>
        <v>88499887</v>
      </c>
      <c r="CI12" s="7">
        <f t="shared" ca="1" si="5"/>
        <v>2</v>
      </c>
    </row>
    <row r="13" spans="2:87" x14ac:dyDescent="0.25">
      <c r="B13" s="3">
        <v>3</v>
      </c>
      <c r="C13" s="78" t="s">
        <v>7</v>
      </c>
      <c r="D13" s="79">
        <v>103</v>
      </c>
      <c r="E13" s="79">
        <v>90.67</v>
      </c>
      <c r="F13" s="33">
        <v>3</v>
      </c>
      <c r="G13" s="34">
        <v>10</v>
      </c>
      <c r="H13" s="35">
        <v>78</v>
      </c>
      <c r="I13" s="36">
        <f t="shared" si="0"/>
        <v>88</v>
      </c>
      <c r="BS13" s="7">
        <v>3</v>
      </c>
      <c r="BT13" s="7" t="str">
        <f>'[3]QUALIF MIDDLE REZ'!B14</f>
        <v xml:space="preserve">Artūras Ravluškevičius </v>
      </c>
      <c r="BU13" s="7" t="str">
        <f>'[3]QUALIF MIDDLE REZ'!C14</f>
        <v xml:space="preserve">BMW e36 </v>
      </c>
      <c r="BV13" s="7">
        <f>'[3]QUALIF MIDDLE REZ'!D14</f>
        <v>109</v>
      </c>
      <c r="BW13" s="8">
        <f>ROUND('[3]QUALIF MIDDLE REZ'!H14,2)</f>
        <v>78</v>
      </c>
      <c r="BY13" s="7">
        <f t="shared" si="1"/>
        <v>3</v>
      </c>
      <c r="CA13" s="8">
        <f t="shared" si="4"/>
        <v>77999891</v>
      </c>
      <c r="CB13" s="7">
        <f t="shared" si="2"/>
        <v>3</v>
      </c>
      <c r="CD13" s="7">
        <v>3</v>
      </c>
      <c r="CE13" s="7">
        <f t="shared" si="3"/>
        <v>13</v>
      </c>
      <c r="CG13" s="7">
        <f t="shared" ca="1" si="5"/>
        <v>3</v>
      </c>
      <c r="CH13" s="7">
        <f t="shared" ca="1" si="5"/>
        <v>77999891</v>
      </c>
      <c r="CI13" s="7">
        <f t="shared" ca="1" si="5"/>
        <v>3</v>
      </c>
    </row>
    <row r="14" spans="2:87" x14ac:dyDescent="0.25">
      <c r="B14" s="3">
        <v>4</v>
      </c>
      <c r="C14" s="78" t="s">
        <v>14</v>
      </c>
      <c r="D14" s="79">
        <v>109</v>
      </c>
      <c r="E14" s="79">
        <v>88</v>
      </c>
      <c r="F14" s="33">
        <v>4</v>
      </c>
      <c r="G14" s="34">
        <v>6</v>
      </c>
      <c r="H14" s="35">
        <v>69</v>
      </c>
      <c r="I14" s="36">
        <f t="shared" si="0"/>
        <v>75</v>
      </c>
      <c r="BS14" s="7">
        <v>4</v>
      </c>
      <c r="BT14" s="7" t="str">
        <f>'[3]QUALIF MIDDLE REZ'!B15</f>
        <v xml:space="preserve">Aurimas Vaškelis </v>
      </c>
      <c r="BU14" s="7" t="str">
        <f>'[3]QUALIF MIDDLE REZ'!C15</f>
        <v xml:space="preserve">BMW e30 </v>
      </c>
      <c r="BV14" s="7">
        <f>'[3]QUALIF MIDDLE REZ'!D15</f>
        <v>127</v>
      </c>
      <c r="BW14" s="8">
        <f>ROUND('[3]QUALIF MIDDLE REZ'!H15,2)</f>
        <v>78</v>
      </c>
      <c r="BY14" s="7">
        <f t="shared" si="1"/>
        <v>3</v>
      </c>
      <c r="CA14" s="8">
        <f t="shared" si="4"/>
        <v>77999873</v>
      </c>
      <c r="CB14" s="7">
        <f t="shared" si="2"/>
        <v>4</v>
      </c>
      <c r="CD14" s="7">
        <v>4</v>
      </c>
      <c r="CE14" s="7">
        <f t="shared" si="3"/>
        <v>14</v>
      </c>
      <c r="CG14" s="7">
        <f t="shared" ca="1" si="5"/>
        <v>3</v>
      </c>
      <c r="CH14" s="7">
        <f t="shared" ca="1" si="5"/>
        <v>77999873</v>
      </c>
      <c r="CI14" s="7">
        <f t="shared" ca="1" si="5"/>
        <v>4</v>
      </c>
    </row>
    <row r="15" spans="2:87" x14ac:dyDescent="0.25">
      <c r="B15" s="3">
        <v>5</v>
      </c>
      <c r="C15" s="78" t="s">
        <v>86</v>
      </c>
      <c r="D15" s="79">
        <v>108</v>
      </c>
      <c r="E15" s="79">
        <v>87.33</v>
      </c>
      <c r="F15" s="33">
        <v>5</v>
      </c>
      <c r="G15" s="34">
        <v>4</v>
      </c>
      <c r="H15" s="35">
        <v>60</v>
      </c>
      <c r="I15" s="36">
        <f t="shared" si="0"/>
        <v>64</v>
      </c>
      <c r="BS15" s="7">
        <v>5</v>
      </c>
      <c r="BT15" s="7" t="str">
        <f>'[3]QUALIF MIDDLE REZ'!B16</f>
        <v xml:space="preserve">Benediktas Čirba </v>
      </c>
      <c r="BU15" s="7" t="str">
        <f>'[3]QUALIF MIDDLE REZ'!C16</f>
        <v xml:space="preserve">Nissan S14 </v>
      </c>
      <c r="BV15" s="7">
        <f>'[3]QUALIF MIDDLE REZ'!D16</f>
        <v>103</v>
      </c>
      <c r="BW15" s="8">
        <f>ROUND('[3]QUALIF MIDDLE REZ'!H16,2)</f>
        <v>70.5</v>
      </c>
      <c r="BY15" s="7">
        <f t="shared" si="1"/>
        <v>5</v>
      </c>
      <c r="CA15" s="8">
        <f t="shared" si="4"/>
        <v>70499897</v>
      </c>
      <c r="CB15" s="7">
        <f t="shared" si="2"/>
        <v>5</v>
      </c>
      <c r="CD15" s="7">
        <v>5</v>
      </c>
      <c r="CE15" s="7">
        <f t="shared" si="3"/>
        <v>15</v>
      </c>
      <c r="CG15" s="7">
        <f t="shared" ca="1" si="5"/>
        <v>5</v>
      </c>
      <c r="CH15" s="7">
        <f t="shared" ca="1" si="5"/>
        <v>70499897</v>
      </c>
      <c r="CI15" s="7">
        <f t="shared" ca="1" si="5"/>
        <v>5</v>
      </c>
    </row>
    <row r="16" spans="2:87" x14ac:dyDescent="0.25">
      <c r="B16" s="3">
        <v>6</v>
      </c>
      <c r="C16" s="78" t="s">
        <v>10</v>
      </c>
      <c r="D16" s="79">
        <v>133</v>
      </c>
      <c r="E16" s="79">
        <v>87</v>
      </c>
      <c r="F16" s="33">
        <v>6</v>
      </c>
      <c r="G16" s="34">
        <v>3</v>
      </c>
      <c r="H16" s="35">
        <v>60</v>
      </c>
      <c r="I16" s="36">
        <f t="shared" si="0"/>
        <v>63</v>
      </c>
      <c r="BS16" s="7">
        <v>6</v>
      </c>
      <c r="BT16" s="7" t="str">
        <f>'[3]QUALIF MIDDLE REZ'!B17</f>
        <v xml:space="preserve"> Lukas Garalevicius </v>
      </c>
      <c r="BU16" s="7" t="str">
        <f>'[3]QUALIF MIDDLE REZ'!C17</f>
        <v xml:space="preserve">Nissan Turbo </v>
      </c>
      <c r="BV16" s="7">
        <f>'[3]QUALIF MIDDLE REZ'!D17</f>
        <v>122</v>
      </c>
      <c r="BW16" s="8">
        <f>ROUND('[3]QUALIF MIDDLE REZ'!H17,2)</f>
        <v>66</v>
      </c>
      <c r="BY16" s="7">
        <f t="shared" si="1"/>
        <v>6</v>
      </c>
      <c r="CA16" s="8">
        <f t="shared" si="4"/>
        <v>65999878</v>
      </c>
      <c r="CB16" s="7">
        <f t="shared" si="2"/>
        <v>6</v>
      </c>
      <c r="CD16" s="7">
        <v>6</v>
      </c>
      <c r="CE16" s="7">
        <f t="shared" si="3"/>
        <v>16</v>
      </c>
      <c r="CG16" s="7">
        <f t="shared" ca="1" si="5"/>
        <v>6</v>
      </c>
      <c r="CH16" s="7">
        <f t="shared" ca="1" si="5"/>
        <v>65999878</v>
      </c>
      <c r="CI16" s="7">
        <f t="shared" ca="1" si="5"/>
        <v>6</v>
      </c>
    </row>
    <row r="17" spans="2:87" x14ac:dyDescent="0.25">
      <c r="B17" s="3">
        <v>7</v>
      </c>
      <c r="C17" s="78" t="s">
        <v>9</v>
      </c>
      <c r="D17" s="79">
        <v>129</v>
      </c>
      <c r="E17" s="79">
        <v>82.33</v>
      </c>
      <c r="F17" s="33">
        <v>7</v>
      </c>
      <c r="G17" s="34">
        <v>3</v>
      </c>
      <c r="H17" s="35">
        <v>60</v>
      </c>
      <c r="I17" s="36">
        <f t="shared" si="0"/>
        <v>63</v>
      </c>
      <c r="BS17" s="7">
        <v>7</v>
      </c>
      <c r="BT17" s="7" t="str">
        <f>'[3]QUALIF MIDDLE REZ'!B18</f>
        <v xml:space="preserve"> Igor Martynov </v>
      </c>
      <c r="BU17" s="7" t="str">
        <f>'[3]QUALIF MIDDLE REZ'!C18</f>
        <v xml:space="preserve">Bmw 340 </v>
      </c>
      <c r="BV17" s="7">
        <f>'[3]QUALIF MIDDLE REZ'!D18</f>
        <v>126</v>
      </c>
      <c r="BW17" s="8">
        <f>ROUND('[3]QUALIF MIDDLE REZ'!H18,2)</f>
        <v>64.5</v>
      </c>
      <c r="BY17" s="7">
        <f t="shared" si="1"/>
        <v>7</v>
      </c>
      <c r="CA17" s="8">
        <f t="shared" si="4"/>
        <v>64499874</v>
      </c>
      <c r="CB17" s="7">
        <f t="shared" si="2"/>
        <v>7</v>
      </c>
      <c r="CD17" s="7">
        <v>7</v>
      </c>
      <c r="CE17" s="7">
        <f t="shared" si="3"/>
        <v>17</v>
      </c>
      <c r="CG17" s="7">
        <f t="shared" ca="1" si="5"/>
        <v>7</v>
      </c>
      <c r="CH17" s="7">
        <f t="shared" ca="1" si="5"/>
        <v>64499874</v>
      </c>
      <c r="CI17" s="7">
        <f t="shared" ca="1" si="5"/>
        <v>7</v>
      </c>
    </row>
    <row r="18" spans="2:87" x14ac:dyDescent="0.25">
      <c r="B18" s="3">
        <v>8</v>
      </c>
      <c r="C18" s="78" t="s">
        <v>83</v>
      </c>
      <c r="D18" s="79">
        <v>106</v>
      </c>
      <c r="E18" s="79">
        <v>81</v>
      </c>
      <c r="F18" s="33">
        <v>8</v>
      </c>
      <c r="G18" s="34">
        <v>2</v>
      </c>
      <c r="H18" s="35">
        <v>60</v>
      </c>
      <c r="I18" s="36">
        <f t="shared" si="0"/>
        <v>62</v>
      </c>
      <c r="BS18" s="7">
        <v>8</v>
      </c>
      <c r="BT18" s="7" t="str">
        <f>'[3]QUALIF MIDDLE REZ'!B19</f>
        <v xml:space="preserve"> Arnas Dyburis </v>
      </c>
      <c r="BU18" s="7" t="str">
        <f>'[3]QUALIF MIDDLE REZ'!C19</f>
        <v xml:space="preserve">Nissan 180sx </v>
      </c>
      <c r="BV18" s="7">
        <f>'[3]QUALIF MIDDLE REZ'!D19</f>
        <v>104</v>
      </c>
      <c r="BW18" s="8">
        <f>ROUND('[3]QUALIF MIDDLE REZ'!H19,2)</f>
        <v>61.5</v>
      </c>
      <c r="BY18" s="7">
        <f t="shared" si="1"/>
        <v>8</v>
      </c>
      <c r="CA18" s="8">
        <f t="shared" si="4"/>
        <v>61499896</v>
      </c>
      <c r="CB18" s="7">
        <f t="shared" si="2"/>
        <v>8</v>
      </c>
      <c r="CD18" s="7">
        <v>8</v>
      </c>
      <c r="CE18" s="7">
        <f t="shared" si="3"/>
        <v>18</v>
      </c>
      <c r="CG18" s="7">
        <f t="shared" ca="1" si="5"/>
        <v>8</v>
      </c>
      <c r="CH18" s="7">
        <f t="shared" ca="1" si="5"/>
        <v>61499896</v>
      </c>
      <c r="CI18" s="7">
        <f t="shared" ca="1" si="5"/>
        <v>8</v>
      </c>
    </row>
    <row r="19" spans="2:87" x14ac:dyDescent="0.25">
      <c r="B19" s="3">
        <v>9</v>
      </c>
      <c r="C19" s="78" t="s">
        <v>11</v>
      </c>
      <c r="D19" s="79">
        <v>132</v>
      </c>
      <c r="E19" s="79">
        <v>83.67</v>
      </c>
      <c r="F19" s="33">
        <v>9</v>
      </c>
      <c r="G19" s="34">
        <v>3</v>
      </c>
      <c r="H19" s="35">
        <v>50</v>
      </c>
      <c r="I19" s="36">
        <f t="shared" si="0"/>
        <v>53</v>
      </c>
      <c r="BS19" s="7">
        <v>9</v>
      </c>
      <c r="BT19" s="7" t="str">
        <f>'[3]QUALIF MIDDLE REZ'!B20</f>
        <v xml:space="preserve">Ignas Daunoravičius </v>
      </c>
      <c r="BU19" s="7" t="str">
        <f>'[3]QUALIF MIDDLE REZ'!C20</f>
        <v xml:space="preserve">BMW e30 </v>
      </c>
      <c r="BV19" s="7">
        <f>'[3]QUALIF MIDDLE REZ'!D20</f>
        <v>134</v>
      </c>
      <c r="BW19" s="8">
        <f>ROUND('[3]QUALIF MIDDLE REZ'!H20,2)</f>
        <v>61</v>
      </c>
      <c r="BY19" s="7">
        <f t="shared" si="1"/>
        <v>9</v>
      </c>
      <c r="CA19" s="8">
        <f t="shared" si="4"/>
        <v>60999866</v>
      </c>
      <c r="CB19" s="7">
        <f t="shared" si="2"/>
        <v>9</v>
      </c>
      <c r="CD19" s="7">
        <v>9</v>
      </c>
      <c r="CE19" s="7">
        <f t="shared" si="3"/>
        <v>19</v>
      </c>
      <c r="CG19" s="7">
        <f t="shared" ca="1" si="5"/>
        <v>9</v>
      </c>
      <c r="CH19" s="7">
        <f t="shared" ca="1" si="5"/>
        <v>60999866</v>
      </c>
      <c r="CI19" s="7">
        <f t="shared" ca="1" si="5"/>
        <v>9</v>
      </c>
    </row>
    <row r="20" spans="2:87" x14ac:dyDescent="0.25">
      <c r="B20" s="3">
        <v>10</v>
      </c>
      <c r="C20" s="78" t="s">
        <v>25</v>
      </c>
      <c r="D20" s="79">
        <v>136</v>
      </c>
      <c r="E20" s="79">
        <v>81.67</v>
      </c>
      <c r="F20" s="33">
        <v>10</v>
      </c>
      <c r="G20" s="34">
        <v>2</v>
      </c>
      <c r="H20" s="35">
        <v>50</v>
      </c>
      <c r="I20" s="36">
        <f t="shared" si="0"/>
        <v>52</v>
      </c>
      <c r="BS20" s="7">
        <v>10</v>
      </c>
      <c r="BT20" s="7" t="str">
        <f>'[3]QUALIF MIDDLE REZ'!B21</f>
        <v xml:space="preserve">Valdas Vindžigelskis </v>
      </c>
      <c r="BU20" s="7" t="str">
        <f>'[3]QUALIF MIDDLE REZ'!C21</f>
        <v>BMW e30</v>
      </c>
      <c r="BV20" s="7">
        <f>'[3]QUALIF MIDDLE REZ'!D21</f>
        <v>136</v>
      </c>
      <c r="BW20" s="8">
        <f>ROUND('[3]QUALIF MIDDLE REZ'!H21,2)</f>
        <v>53.5</v>
      </c>
      <c r="BY20" s="7">
        <f t="shared" si="1"/>
        <v>10</v>
      </c>
      <c r="CA20" s="8">
        <f t="shared" si="4"/>
        <v>53499864</v>
      </c>
      <c r="CB20" s="7">
        <f t="shared" si="2"/>
        <v>10</v>
      </c>
      <c r="CD20" s="7">
        <v>10</v>
      </c>
      <c r="CE20" s="7">
        <f t="shared" si="3"/>
        <v>20</v>
      </c>
      <c r="CG20" s="7">
        <f t="shared" ca="1" si="5"/>
        <v>10</v>
      </c>
      <c r="CH20" s="7">
        <f t="shared" ca="1" si="5"/>
        <v>53499864</v>
      </c>
      <c r="CI20" s="7">
        <f t="shared" ca="1" si="5"/>
        <v>10</v>
      </c>
    </row>
    <row r="21" spans="2:87" x14ac:dyDescent="0.25">
      <c r="B21" s="3">
        <v>11</v>
      </c>
      <c r="C21" s="78" t="s">
        <v>64</v>
      </c>
      <c r="D21" s="79">
        <v>142</v>
      </c>
      <c r="E21" s="79">
        <v>80.33</v>
      </c>
      <c r="F21" s="33">
        <v>11</v>
      </c>
      <c r="G21" s="34">
        <v>2</v>
      </c>
      <c r="H21" s="35">
        <v>50</v>
      </c>
      <c r="I21" s="36">
        <f t="shared" si="0"/>
        <v>52</v>
      </c>
      <c r="BS21" s="7">
        <v>11</v>
      </c>
      <c r="BT21" s="7" t="str">
        <f>'[3]QUALIF MIDDLE REZ'!B22</f>
        <v xml:space="preserve"> Justinas Pečiukonis </v>
      </c>
      <c r="BU21" s="7" t="str">
        <f>'[3]QUALIF MIDDLE REZ'!C22</f>
        <v xml:space="preserve">Bmw E30 330i </v>
      </c>
      <c r="BV21" s="7">
        <f>'[3]QUALIF MIDDLE REZ'!D22</f>
        <v>111</v>
      </c>
      <c r="BW21" s="8">
        <f>ROUND('[3]QUALIF MIDDLE REZ'!H22,2)</f>
        <v>51.5</v>
      </c>
      <c r="BY21" s="7">
        <f t="shared" si="1"/>
        <v>11</v>
      </c>
      <c r="CA21" s="8">
        <f t="shared" si="4"/>
        <v>51499889</v>
      </c>
      <c r="CB21" s="7">
        <f t="shared" si="2"/>
        <v>11</v>
      </c>
      <c r="CD21" s="7">
        <v>11</v>
      </c>
      <c r="CE21" s="7">
        <f t="shared" si="3"/>
        <v>21</v>
      </c>
      <c r="CG21" s="7">
        <f t="shared" ca="1" si="5"/>
        <v>11</v>
      </c>
      <c r="CH21" s="7">
        <f t="shared" ca="1" si="5"/>
        <v>51499889</v>
      </c>
      <c r="CI21" s="7">
        <f t="shared" ca="1" si="5"/>
        <v>11</v>
      </c>
    </row>
    <row r="22" spans="2:87" x14ac:dyDescent="0.25">
      <c r="B22" s="3">
        <v>12</v>
      </c>
      <c r="C22" s="78" t="s">
        <v>68</v>
      </c>
      <c r="D22" s="79">
        <v>155</v>
      </c>
      <c r="E22" s="79">
        <v>78</v>
      </c>
      <c r="F22" s="33">
        <v>12</v>
      </c>
      <c r="G22" s="34">
        <v>2</v>
      </c>
      <c r="H22" s="35">
        <v>50</v>
      </c>
      <c r="I22" s="36">
        <f t="shared" si="0"/>
        <v>52</v>
      </c>
      <c r="BS22" s="7">
        <v>12</v>
      </c>
      <c r="BT22" s="7" t="str">
        <f>'[3]QUALIF MIDDLE REZ'!B23</f>
        <v xml:space="preserve"> Ignas Klimavičius </v>
      </c>
      <c r="BU22" s="7" t="str">
        <f>'[3]QUALIF MIDDLE REZ'!C23</f>
        <v xml:space="preserve">BMW E30 </v>
      </c>
      <c r="BV22" s="7">
        <f>'[3]QUALIF MIDDLE REZ'!D23</f>
        <v>130</v>
      </c>
      <c r="BW22" s="8">
        <f>ROUND('[3]QUALIF MIDDLE REZ'!H23,2)</f>
        <v>44</v>
      </c>
      <c r="BY22" s="7">
        <f t="shared" si="1"/>
        <v>12</v>
      </c>
      <c r="CA22" s="8">
        <f t="shared" si="4"/>
        <v>43999870</v>
      </c>
      <c r="CB22" s="7">
        <f t="shared" si="2"/>
        <v>12</v>
      </c>
      <c r="CD22" s="7">
        <v>12</v>
      </c>
      <c r="CE22" s="7">
        <f t="shared" si="3"/>
        <v>22</v>
      </c>
      <c r="CG22" s="7">
        <f t="shared" ca="1" si="5"/>
        <v>12</v>
      </c>
      <c r="CH22" s="7">
        <f t="shared" ca="1" si="5"/>
        <v>43999870</v>
      </c>
      <c r="CI22" s="7">
        <f t="shared" ca="1" si="5"/>
        <v>12</v>
      </c>
    </row>
    <row r="23" spans="2:87" x14ac:dyDescent="0.25">
      <c r="B23" s="3">
        <v>13</v>
      </c>
      <c r="C23" s="78" t="s">
        <v>87</v>
      </c>
      <c r="D23" s="79">
        <v>101</v>
      </c>
      <c r="E23" s="79">
        <v>76.33</v>
      </c>
      <c r="F23" s="33">
        <v>13</v>
      </c>
      <c r="G23" s="34">
        <v>2</v>
      </c>
      <c r="H23" s="35">
        <v>50</v>
      </c>
      <c r="I23" s="36">
        <f t="shared" si="0"/>
        <v>52</v>
      </c>
      <c r="BS23" s="7">
        <v>13</v>
      </c>
      <c r="BT23" s="7" t="str">
        <f>'[3]QUALIF MIDDLE REZ'!B24</f>
        <v xml:space="preserve">Robert Lisovskij </v>
      </c>
      <c r="BU23" s="7" t="str">
        <f>'[3]QUALIF MIDDLE REZ'!C24</f>
        <v>Ford Sierra </v>
      </c>
      <c r="BV23" s="7">
        <f>'[3]QUALIF MIDDLE REZ'!D24</f>
        <v>105</v>
      </c>
      <c r="BW23" s="8">
        <f>ROUND('[3]QUALIF MIDDLE REZ'!H24,2)</f>
        <v>42</v>
      </c>
      <c r="BY23" s="7">
        <f t="shared" si="1"/>
        <v>13</v>
      </c>
      <c r="CA23" s="8">
        <f t="shared" si="4"/>
        <v>41999895</v>
      </c>
      <c r="CB23" s="7">
        <f t="shared" si="2"/>
        <v>13</v>
      </c>
      <c r="CD23" s="7">
        <v>13</v>
      </c>
      <c r="CE23" s="7">
        <f t="shared" si="3"/>
        <v>23</v>
      </c>
      <c r="CG23" s="7">
        <f t="shared" ca="1" si="5"/>
        <v>13</v>
      </c>
      <c r="CH23" s="7">
        <f t="shared" ca="1" si="5"/>
        <v>41999895</v>
      </c>
      <c r="CI23" s="7">
        <f t="shared" ca="1" si="5"/>
        <v>13</v>
      </c>
    </row>
    <row r="24" spans="2:87" x14ac:dyDescent="0.25">
      <c r="B24" s="3">
        <v>14</v>
      </c>
      <c r="C24" s="78" t="s">
        <v>75</v>
      </c>
      <c r="D24" s="79">
        <v>135</v>
      </c>
      <c r="E24" s="79">
        <v>75</v>
      </c>
      <c r="F24" s="33">
        <v>14</v>
      </c>
      <c r="G24" s="34">
        <v>2</v>
      </c>
      <c r="H24" s="35">
        <v>50</v>
      </c>
      <c r="I24" s="36">
        <f t="shared" si="0"/>
        <v>52</v>
      </c>
      <c r="BS24" s="7">
        <v>14</v>
      </c>
      <c r="BT24" s="7" t="str">
        <f>'[3]QUALIF MIDDLE REZ'!B25</f>
        <v xml:space="preserve">Andrius Poška </v>
      </c>
      <c r="BU24" s="7" t="str">
        <f>'[3]QUALIF MIDDLE REZ'!C25</f>
        <v xml:space="preserve">BMW 340 </v>
      </c>
      <c r="BV24" s="7">
        <f>'[3]QUALIF MIDDLE REZ'!D25</f>
        <v>101</v>
      </c>
      <c r="BW24" s="8">
        <f>ROUND('[3]QUALIF MIDDLE REZ'!H25,2)</f>
        <v>41</v>
      </c>
      <c r="BY24" s="7">
        <f t="shared" si="1"/>
        <v>14</v>
      </c>
      <c r="CA24" s="8">
        <f t="shared" si="4"/>
        <v>40999899</v>
      </c>
      <c r="CB24" s="7">
        <f t="shared" ref="CB24:CB35" si="6">RANK(CA24,$CA$11:$CA$35)</f>
        <v>14</v>
      </c>
      <c r="CD24" s="7">
        <v>14</v>
      </c>
      <c r="CE24" s="7">
        <f t="shared" si="3"/>
        <v>24</v>
      </c>
      <c r="CG24" s="7">
        <f t="shared" ca="1" si="5"/>
        <v>14</v>
      </c>
      <c r="CH24" s="7">
        <f t="shared" ca="1" si="5"/>
        <v>40999899</v>
      </c>
      <c r="CI24" s="7">
        <f t="shared" ca="1" si="5"/>
        <v>14</v>
      </c>
    </row>
    <row r="25" spans="2:87" x14ac:dyDescent="0.25">
      <c r="B25" s="3">
        <v>15</v>
      </c>
      <c r="C25" s="78" t="s">
        <v>19</v>
      </c>
      <c r="D25" s="79">
        <v>105</v>
      </c>
      <c r="E25" s="79">
        <v>74.67</v>
      </c>
      <c r="F25" s="37">
        <v>15</v>
      </c>
      <c r="G25" s="38">
        <v>2</v>
      </c>
      <c r="H25" s="39">
        <v>50</v>
      </c>
      <c r="I25" s="40">
        <f t="shared" si="0"/>
        <v>52</v>
      </c>
      <c r="BS25" s="7">
        <v>15</v>
      </c>
      <c r="BT25" s="7" t="str">
        <f>'[3]QUALIF MIDDLE REZ'!B26</f>
        <v xml:space="preserve">Egidijus Pečiukonis </v>
      </c>
      <c r="BU25" s="7" t="str">
        <f>'[3]QUALIF MIDDLE REZ'!C26</f>
        <v xml:space="preserve">Bmw E30 344 </v>
      </c>
      <c r="BV25" s="7">
        <f>'[3]QUALIF MIDDLE REZ'!D26</f>
        <v>114</v>
      </c>
      <c r="BW25" s="8">
        <f>ROUND('[3]QUALIF MIDDLE REZ'!H26,2)</f>
        <v>36.5</v>
      </c>
      <c r="BY25" s="7">
        <f t="shared" si="1"/>
        <v>15</v>
      </c>
      <c r="CA25" s="8">
        <f t="shared" si="4"/>
        <v>36499886</v>
      </c>
      <c r="CB25" s="7">
        <f t="shared" si="6"/>
        <v>15</v>
      </c>
      <c r="CD25" s="7">
        <v>15</v>
      </c>
      <c r="CE25" s="7">
        <f t="shared" si="3"/>
        <v>25</v>
      </c>
      <c r="CG25" s="7">
        <f t="shared" ca="1" si="5"/>
        <v>15</v>
      </c>
      <c r="CH25" s="7">
        <f t="shared" ca="1" si="5"/>
        <v>36499886</v>
      </c>
      <c r="CI25" s="7">
        <f t="shared" ca="1" si="5"/>
        <v>15</v>
      </c>
    </row>
    <row r="26" spans="2:87" x14ac:dyDescent="0.25">
      <c r="B26" s="3">
        <v>16</v>
      </c>
      <c r="C26" s="78" t="s">
        <v>88</v>
      </c>
      <c r="D26" s="79">
        <v>141</v>
      </c>
      <c r="E26" s="79">
        <v>74</v>
      </c>
      <c r="F26" s="41">
        <v>16</v>
      </c>
      <c r="G26" s="42">
        <v>2</v>
      </c>
      <c r="H26" s="43">
        <v>50</v>
      </c>
      <c r="I26" s="44">
        <f t="shared" si="0"/>
        <v>52</v>
      </c>
      <c r="BS26" s="7">
        <v>16</v>
      </c>
      <c r="BT26" s="7" t="str">
        <f>'[3]QUALIF MIDDLE REZ'!B27</f>
        <v xml:space="preserve"> Silvestras Bieliauskas</v>
      </c>
      <c r="BU26" s="7" t="str">
        <f>'[3]QUALIF MIDDLE REZ'!C27</f>
        <v>Bmw 340</v>
      </c>
      <c r="BV26" s="7">
        <f>'[3]QUALIF MIDDLE REZ'!D27</f>
        <v>116</v>
      </c>
      <c r="BW26" s="8">
        <f>ROUND('[3]QUALIF MIDDLE REZ'!H27,2)</f>
        <v>33.5</v>
      </c>
      <c r="BY26" s="7">
        <f t="shared" si="1"/>
        <v>16</v>
      </c>
      <c r="CA26" s="8">
        <f t="shared" si="4"/>
        <v>33499884</v>
      </c>
      <c r="CB26" s="7">
        <f t="shared" si="6"/>
        <v>16</v>
      </c>
      <c r="CD26" s="7">
        <v>16</v>
      </c>
      <c r="CE26" s="7">
        <f t="shared" si="3"/>
        <v>26</v>
      </c>
      <c r="CG26" s="7">
        <f t="shared" ca="1" si="5"/>
        <v>16</v>
      </c>
      <c r="CH26" s="7">
        <f t="shared" ca="1" si="5"/>
        <v>33499884</v>
      </c>
      <c r="CI26" s="7">
        <f t="shared" ca="1" si="5"/>
        <v>16</v>
      </c>
    </row>
    <row r="27" spans="2:87" x14ac:dyDescent="0.25">
      <c r="B27" s="3">
        <v>17</v>
      </c>
      <c r="C27" s="78" t="s">
        <v>49</v>
      </c>
      <c r="D27" s="79">
        <v>102</v>
      </c>
      <c r="E27" s="79">
        <v>73.33</v>
      </c>
      <c r="F27" s="45">
        <v>0</v>
      </c>
      <c r="G27" s="46">
        <v>1</v>
      </c>
      <c r="H27" s="47">
        <v>0</v>
      </c>
      <c r="I27" s="48">
        <f t="shared" si="0"/>
        <v>1</v>
      </c>
      <c r="BS27" s="7">
        <v>17</v>
      </c>
      <c r="BT27" s="7" t="str">
        <f>'[3]QUALIF MIDDLE REZ'!B28</f>
        <v xml:space="preserve"> Aurimas Janeika </v>
      </c>
      <c r="BU27" s="7" t="str">
        <f>'[3]QUALIF MIDDLE REZ'!C28</f>
        <v xml:space="preserve">Bmw E30 </v>
      </c>
      <c r="BV27" s="7">
        <f>'[3]QUALIF MIDDLE REZ'!D28</f>
        <v>115</v>
      </c>
      <c r="BW27" s="8">
        <f>ROUND('[3]QUALIF MIDDLE REZ'!H28,2)</f>
        <v>29</v>
      </c>
      <c r="BY27" s="7">
        <f t="shared" si="1"/>
        <v>17</v>
      </c>
      <c r="CA27" s="8">
        <f t="shared" si="4"/>
        <v>28999885</v>
      </c>
      <c r="CB27" s="7">
        <f t="shared" si="6"/>
        <v>17</v>
      </c>
      <c r="CD27" s="7">
        <v>17</v>
      </c>
      <c r="CE27" s="7">
        <f t="shared" si="3"/>
        <v>27</v>
      </c>
      <c r="CG27" s="7">
        <f t="shared" ca="1" si="5"/>
        <v>17</v>
      </c>
      <c r="CH27" s="7">
        <f t="shared" ca="1" si="5"/>
        <v>28999885</v>
      </c>
      <c r="CI27" s="7">
        <f t="shared" ca="1" si="5"/>
        <v>17</v>
      </c>
    </row>
    <row r="28" spans="2:87" x14ac:dyDescent="0.25">
      <c r="B28" s="3">
        <v>18</v>
      </c>
      <c r="C28" s="78" t="s">
        <v>55</v>
      </c>
      <c r="D28" s="79">
        <v>104</v>
      </c>
      <c r="E28" s="79">
        <v>72.67</v>
      </c>
      <c r="F28" s="45">
        <v>0</v>
      </c>
      <c r="G28" s="46">
        <v>1</v>
      </c>
      <c r="H28" s="47">
        <v>0</v>
      </c>
      <c r="I28" s="48">
        <f t="shared" si="0"/>
        <v>1</v>
      </c>
      <c r="BS28" s="7">
        <v>18</v>
      </c>
      <c r="BT28" s="7" t="str">
        <f>'[3]QUALIF MIDDLE REZ'!B29</f>
        <v xml:space="preserve"> Julius Mockevičius </v>
      </c>
      <c r="BU28" s="7" t="str">
        <f>'[3]QUALIF MIDDLE REZ'!C29</f>
        <v>Bmw E30 </v>
      </c>
      <c r="BV28" s="7">
        <f>'[3]QUALIF MIDDLE REZ'!D29</f>
        <v>102</v>
      </c>
      <c r="BW28" s="8">
        <f>ROUND('[3]QUALIF MIDDLE REZ'!H29,2)</f>
        <v>0</v>
      </c>
      <c r="BY28" s="7">
        <f t="shared" si="1"/>
        <v>18</v>
      </c>
      <c r="CA28" s="8">
        <f t="shared" si="4"/>
        <v>-102</v>
      </c>
      <c r="CB28" s="7">
        <f t="shared" si="6"/>
        <v>18</v>
      </c>
      <c r="CD28" s="7">
        <v>18</v>
      </c>
      <c r="CE28" s="7">
        <f t="shared" si="3"/>
        <v>28</v>
      </c>
      <c r="CG28" s="7">
        <f t="shared" ref="CG28:CI35" ca="1" si="7">IF(BT28&lt;&gt;0,INDIRECT(CG$9&amp;$CE28),"")</f>
        <v>18</v>
      </c>
      <c r="CH28" s="7">
        <f t="shared" ca="1" si="7"/>
        <v>-102</v>
      </c>
      <c r="CI28" s="7">
        <f t="shared" ca="1" si="7"/>
        <v>18</v>
      </c>
    </row>
    <row r="29" spans="2:87" x14ac:dyDescent="0.25">
      <c r="B29" s="3">
        <v>19</v>
      </c>
      <c r="C29" s="78" t="s">
        <v>89</v>
      </c>
      <c r="D29" s="79">
        <v>123</v>
      </c>
      <c r="E29" s="79">
        <v>72.33</v>
      </c>
      <c r="F29" s="45">
        <v>0</v>
      </c>
      <c r="G29" s="46">
        <v>1</v>
      </c>
      <c r="H29" s="47">
        <v>0</v>
      </c>
      <c r="I29" s="48">
        <f t="shared" si="0"/>
        <v>1</v>
      </c>
      <c r="BS29" s="7">
        <v>19</v>
      </c>
      <c r="BT29" s="7" t="str">
        <f>'[3]QUALIF MIDDLE REZ'!B30</f>
        <v xml:space="preserve"> Sigitas Sauciunas </v>
      </c>
      <c r="BU29" s="7" t="str">
        <f>'[3]QUALIF MIDDLE REZ'!C30</f>
        <v xml:space="preserve">BMW 325 </v>
      </c>
      <c r="BV29" s="7">
        <f>'[3]QUALIF MIDDLE REZ'!D30</f>
        <v>110</v>
      </c>
      <c r="BW29" s="8">
        <f>ROUND('[3]QUALIF MIDDLE REZ'!H30,2)</f>
        <v>0</v>
      </c>
      <c r="BY29" s="7">
        <f t="shared" si="1"/>
        <v>18</v>
      </c>
      <c r="CA29" s="8">
        <f t="shared" si="4"/>
        <v>-110</v>
      </c>
      <c r="CB29" s="7">
        <f t="shared" si="6"/>
        <v>19</v>
      </c>
      <c r="CD29" s="7">
        <v>19</v>
      </c>
      <c r="CE29" s="7">
        <f t="shared" si="3"/>
        <v>29</v>
      </c>
      <c r="CG29" s="7">
        <f t="shared" ca="1" si="7"/>
        <v>18</v>
      </c>
      <c r="CH29" s="7">
        <f t="shared" ca="1" si="7"/>
        <v>-110</v>
      </c>
      <c r="CI29" s="7">
        <f t="shared" ca="1" si="7"/>
        <v>19</v>
      </c>
    </row>
    <row r="30" spans="2:87" x14ac:dyDescent="0.25">
      <c r="B30" s="3">
        <v>20</v>
      </c>
      <c r="C30" s="78" t="s">
        <v>76</v>
      </c>
      <c r="D30" s="79">
        <v>115</v>
      </c>
      <c r="E30" s="79">
        <v>68</v>
      </c>
      <c r="F30" s="45">
        <v>0</v>
      </c>
      <c r="G30" s="46">
        <v>1</v>
      </c>
      <c r="H30" s="47">
        <v>0</v>
      </c>
      <c r="I30" s="48">
        <f t="shared" si="0"/>
        <v>1</v>
      </c>
      <c r="BS30" s="7">
        <v>20</v>
      </c>
      <c r="BT30" s="7" t="str">
        <f>'[3]QUALIF MIDDLE REZ'!B31</f>
        <v xml:space="preserve"> Linas Kasjanovas </v>
      </c>
      <c r="BU30" s="7" t="str">
        <f>'[3]QUALIF MIDDLE REZ'!C31</f>
        <v xml:space="preserve">Mazda RX8 </v>
      </c>
      <c r="BV30" s="7">
        <f>'[3]QUALIF MIDDLE REZ'!D31</f>
        <v>112</v>
      </c>
      <c r="BW30" s="8">
        <f>ROUND('[3]QUALIF MIDDLE REZ'!H31,2)</f>
        <v>0</v>
      </c>
      <c r="BY30" s="7">
        <f t="shared" si="1"/>
        <v>18</v>
      </c>
      <c r="CA30" s="8">
        <f t="shared" si="4"/>
        <v>-112</v>
      </c>
      <c r="CB30" s="7">
        <f t="shared" si="6"/>
        <v>20</v>
      </c>
      <c r="CD30" s="7">
        <v>20</v>
      </c>
      <c r="CE30" s="7">
        <f t="shared" si="3"/>
        <v>30</v>
      </c>
      <c r="CG30" s="7">
        <f t="shared" ca="1" si="7"/>
        <v>18</v>
      </c>
      <c r="CH30" s="7">
        <f t="shared" ca="1" si="7"/>
        <v>-112</v>
      </c>
      <c r="CI30" s="7">
        <f t="shared" ca="1" si="7"/>
        <v>20</v>
      </c>
    </row>
    <row r="31" spans="2:87" x14ac:dyDescent="0.25">
      <c r="B31" s="3">
        <v>21</v>
      </c>
      <c r="C31" s="78" t="s">
        <v>90</v>
      </c>
      <c r="D31" s="79">
        <v>137</v>
      </c>
      <c r="E31" s="79">
        <v>68</v>
      </c>
      <c r="F31" s="45">
        <v>0</v>
      </c>
      <c r="G31" s="46">
        <v>1</v>
      </c>
      <c r="H31" s="47">
        <v>0</v>
      </c>
      <c r="I31" s="48">
        <f t="shared" si="0"/>
        <v>1</v>
      </c>
      <c r="BS31" s="7">
        <v>21</v>
      </c>
      <c r="BT31" s="7" t="str">
        <f>'[3]QUALIF MIDDLE REZ'!B32</f>
        <v xml:space="preserve"> Paulius Karklelis </v>
      </c>
      <c r="BU31" s="7" t="str">
        <f>'[3]QUALIF MIDDLE REZ'!C32</f>
        <v xml:space="preserve">BMW e36 </v>
      </c>
      <c r="BV31" s="7">
        <f>'[3]QUALIF MIDDLE REZ'!D32</f>
        <v>117</v>
      </c>
      <c r="BW31" s="8">
        <f>ROUND('[3]QUALIF MIDDLE REZ'!H32,2)</f>
        <v>0</v>
      </c>
      <c r="BY31" s="7">
        <f t="shared" si="1"/>
        <v>18</v>
      </c>
      <c r="CA31" s="8">
        <f t="shared" si="4"/>
        <v>-117</v>
      </c>
      <c r="CB31" s="7">
        <f t="shared" si="6"/>
        <v>21</v>
      </c>
      <c r="CD31" s="7">
        <v>21</v>
      </c>
      <c r="CE31" s="7">
        <f t="shared" si="3"/>
        <v>31</v>
      </c>
      <c r="CG31" s="7">
        <f t="shared" ca="1" si="7"/>
        <v>18</v>
      </c>
      <c r="CH31" s="7">
        <f t="shared" ca="1" si="7"/>
        <v>-117</v>
      </c>
      <c r="CI31" s="7">
        <f t="shared" ca="1" si="7"/>
        <v>21</v>
      </c>
    </row>
    <row r="32" spans="2:87" x14ac:dyDescent="0.25">
      <c r="B32" s="3">
        <v>22</v>
      </c>
      <c r="C32" s="78" t="s">
        <v>91</v>
      </c>
      <c r="D32" s="79">
        <v>145</v>
      </c>
      <c r="E32" s="79">
        <v>68</v>
      </c>
      <c r="F32" s="45">
        <v>0</v>
      </c>
      <c r="G32" s="46">
        <v>1</v>
      </c>
      <c r="H32" s="47">
        <v>0</v>
      </c>
      <c r="I32" s="48">
        <f t="shared" si="0"/>
        <v>1</v>
      </c>
      <c r="BS32" s="7">
        <v>22</v>
      </c>
      <c r="BT32" s="7" t="str">
        <f>'[3]QUALIF MIDDLE REZ'!B33</f>
        <v xml:space="preserve"> Egidijus Pečiukas </v>
      </c>
      <c r="BU32" s="7" t="str">
        <f>'[3]QUALIF MIDDLE REZ'!C33</f>
        <v xml:space="preserve">BMW </v>
      </c>
      <c r="BV32" s="7">
        <f>'[3]QUALIF MIDDLE REZ'!D33</f>
        <v>120</v>
      </c>
      <c r="BW32" s="8">
        <f>ROUND('[3]QUALIF MIDDLE REZ'!H33,2)</f>
        <v>0</v>
      </c>
      <c r="BY32" s="7">
        <f t="shared" si="1"/>
        <v>18</v>
      </c>
      <c r="CA32" s="8">
        <f t="shared" si="4"/>
        <v>-120</v>
      </c>
      <c r="CB32" s="7">
        <f t="shared" si="6"/>
        <v>22</v>
      </c>
      <c r="CD32" s="7">
        <v>22</v>
      </c>
      <c r="CE32" s="7">
        <f t="shared" si="3"/>
        <v>32</v>
      </c>
      <c r="CG32" s="7">
        <f t="shared" ca="1" si="7"/>
        <v>18</v>
      </c>
      <c r="CH32" s="7">
        <f t="shared" ca="1" si="7"/>
        <v>-120</v>
      </c>
      <c r="CI32" s="7">
        <f t="shared" ca="1" si="7"/>
        <v>22</v>
      </c>
    </row>
    <row r="33" spans="2:87" x14ac:dyDescent="0.25">
      <c r="B33" s="3">
        <v>23</v>
      </c>
      <c r="C33" s="78" t="s">
        <v>70</v>
      </c>
      <c r="D33" s="79">
        <v>150</v>
      </c>
      <c r="E33" s="79">
        <v>68</v>
      </c>
      <c r="F33" s="45">
        <v>0</v>
      </c>
      <c r="G33" s="46">
        <v>1</v>
      </c>
      <c r="H33" s="47">
        <v>0</v>
      </c>
      <c r="I33" s="48">
        <f t="shared" si="0"/>
        <v>1</v>
      </c>
      <c r="BS33" s="7">
        <v>23</v>
      </c>
      <c r="BT33" s="7" t="str">
        <f>'[3]QUALIF MIDDLE REZ'!B34</f>
        <v>Bernardas Iminavičius</v>
      </c>
      <c r="BU33" s="7" t="str">
        <f>'[3]QUALIF MIDDLE REZ'!C34</f>
        <v>BMW e46</v>
      </c>
      <c r="BV33" s="7">
        <f>'[3]QUALIF MIDDLE REZ'!D34</f>
        <v>123</v>
      </c>
      <c r="BW33" s="8">
        <f>ROUND('[3]QUALIF MIDDLE REZ'!H34,2)</f>
        <v>0</v>
      </c>
      <c r="BY33" s="7">
        <f t="shared" si="1"/>
        <v>18</v>
      </c>
      <c r="CA33" s="8">
        <f t="shared" si="4"/>
        <v>-123</v>
      </c>
      <c r="CB33" s="7">
        <f t="shared" si="6"/>
        <v>23</v>
      </c>
      <c r="CD33" s="7">
        <v>23</v>
      </c>
      <c r="CE33" s="7">
        <f t="shared" si="3"/>
        <v>33</v>
      </c>
      <c r="CG33" s="7">
        <f t="shared" ca="1" si="7"/>
        <v>18</v>
      </c>
      <c r="CH33" s="7">
        <f t="shared" ca="1" si="7"/>
        <v>-123</v>
      </c>
      <c r="CI33" s="7">
        <f t="shared" ca="1" si="7"/>
        <v>23</v>
      </c>
    </row>
    <row r="34" spans="2:87" x14ac:dyDescent="0.25">
      <c r="B34" s="3">
        <v>24</v>
      </c>
      <c r="C34" s="78" t="s">
        <v>92</v>
      </c>
      <c r="D34" s="79">
        <v>140</v>
      </c>
      <c r="E34" s="79">
        <v>61.33</v>
      </c>
      <c r="F34" s="45">
        <v>0</v>
      </c>
      <c r="G34" s="46">
        <v>1</v>
      </c>
      <c r="H34" s="47">
        <v>0</v>
      </c>
      <c r="I34" s="48">
        <f t="shared" si="0"/>
        <v>1</v>
      </c>
      <c r="BS34" s="7">
        <v>24</v>
      </c>
      <c r="BT34" s="7" t="str">
        <f>'[3]QUALIF MIDDLE REZ'!B35</f>
        <v xml:space="preserve">Gediminas Ivanauskas </v>
      </c>
      <c r="BU34" s="7" t="str">
        <f>'[3]QUALIF MIDDLE REZ'!C35</f>
        <v xml:space="preserve">Nissan 200sx </v>
      </c>
      <c r="BV34" s="7">
        <f>'[3]QUALIF MIDDLE REZ'!D35</f>
        <v>125</v>
      </c>
      <c r="BW34" s="8">
        <f>ROUND('[3]QUALIF MIDDLE REZ'!H35,2)</f>
        <v>0</v>
      </c>
      <c r="BY34" s="7">
        <f t="shared" si="1"/>
        <v>18</v>
      </c>
      <c r="CA34" s="8">
        <f t="shared" si="4"/>
        <v>-125</v>
      </c>
      <c r="CB34" s="7">
        <f t="shared" si="6"/>
        <v>24</v>
      </c>
      <c r="CD34" s="7">
        <v>24</v>
      </c>
      <c r="CE34" s="7">
        <f t="shared" si="3"/>
        <v>34</v>
      </c>
      <c r="CG34" s="7">
        <f t="shared" ca="1" si="7"/>
        <v>18</v>
      </c>
      <c r="CH34" s="7">
        <f t="shared" ca="1" si="7"/>
        <v>-125</v>
      </c>
      <c r="CI34" s="7">
        <f t="shared" ca="1" si="7"/>
        <v>24</v>
      </c>
    </row>
    <row r="35" spans="2:87" x14ac:dyDescent="0.25">
      <c r="B35" s="3">
        <v>25</v>
      </c>
      <c r="C35" s="78" t="s">
        <v>24</v>
      </c>
      <c r="D35" s="79">
        <v>113</v>
      </c>
      <c r="E35" s="79">
        <v>60</v>
      </c>
      <c r="F35" s="45">
        <v>0</v>
      </c>
      <c r="G35" s="46">
        <v>1</v>
      </c>
      <c r="H35" s="47">
        <v>0</v>
      </c>
      <c r="I35" s="48">
        <f t="shared" si="0"/>
        <v>1</v>
      </c>
      <c r="BS35" s="7">
        <v>25</v>
      </c>
      <c r="BT35" s="7" t="str">
        <f>'[3]QUALIF MIDDLE REZ'!B36</f>
        <v xml:space="preserve"> Donatas Urbanavicius </v>
      </c>
      <c r="BU35" s="7" t="str">
        <f>'[3]QUALIF MIDDLE REZ'!C36</f>
        <v xml:space="preserve">Toyota Supra </v>
      </c>
      <c r="BV35" s="7">
        <f>'[3]QUALIF MIDDLE REZ'!D36</f>
        <v>128</v>
      </c>
      <c r="BW35" s="8">
        <f>ROUND('[3]QUALIF MIDDLE REZ'!H36,2)</f>
        <v>0</v>
      </c>
      <c r="BY35" s="7">
        <f t="shared" si="1"/>
        <v>18</v>
      </c>
      <c r="CA35" s="8">
        <f t="shared" si="4"/>
        <v>-128</v>
      </c>
      <c r="CB35" s="7">
        <f t="shared" si="6"/>
        <v>25</v>
      </c>
      <c r="CD35" s="7">
        <v>25</v>
      </c>
      <c r="CE35" s="7">
        <f t="shared" si="3"/>
        <v>35</v>
      </c>
      <c r="CG35" s="7">
        <f t="shared" ca="1" si="7"/>
        <v>18</v>
      </c>
      <c r="CH35" s="7">
        <f t="shared" ca="1" si="7"/>
        <v>-128</v>
      </c>
      <c r="CI35" s="7">
        <f t="shared" ca="1" si="7"/>
        <v>25</v>
      </c>
    </row>
    <row r="36" spans="2:87" x14ac:dyDescent="0.25">
      <c r="B36" s="3">
        <v>26</v>
      </c>
      <c r="C36" s="78" t="s">
        <v>93</v>
      </c>
      <c r="D36" s="79">
        <v>119</v>
      </c>
      <c r="E36" s="79">
        <v>58.33</v>
      </c>
      <c r="F36" s="79">
        <v>0</v>
      </c>
      <c r="G36" s="46">
        <v>1</v>
      </c>
      <c r="H36" s="47">
        <v>0</v>
      </c>
      <c r="I36" s="48">
        <f t="shared" si="0"/>
        <v>1</v>
      </c>
    </row>
    <row r="37" spans="2:87" x14ac:dyDescent="0.25">
      <c r="B37" s="3">
        <v>27</v>
      </c>
      <c r="C37" s="78" t="s">
        <v>94</v>
      </c>
      <c r="D37" s="79">
        <v>114</v>
      </c>
      <c r="E37" s="79">
        <v>58</v>
      </c>
      <c r="F37" s="79">
        <v>0</v>
      </c>
      <c r="G37" s="46">
        <v>1</v>
      </c>
      <c r="H37" s="47">
        <v>0</v>
      </c>
      <c r="I37" s="48">
        <f t="shared" si="0"/>
        <v>1</v>
      </c>
    </row>
    <row r="38" spans="2:87" x14ac:dyDescent="0.25">
      <c r="B38" s="3">
        <v>28</v>
      </c>
      <c r="C38" s="78" t="s">
        <v>95</v>
      </c>
      <c r="D38" s="79">
        <v>144</v>
      </c>
      <c r="E38" s="79">
        <v>58</v>
      </c>
      <c r="F38" s="79">
        <v>0</v>
      </c>
      <c r="G38" s="46">
        <v>1</v>
      </c>
      <c r="H38" s="47">
        <v>0</v>
      </c>
      <c r="I38" s="48">
        <f t="shared" si="0"/>
        <v>1</v>
      </c>
    </row>
    <row r="39" spans="2:87" x14ac:dyDescent="0.25">
      <c r="B39" s="3">
        <v>29</v>
      </c>
      <c r="C39" s="78" t="s">
        <v>96</v>
      </c>
      <c r="D39" s="79">
        <v>118</v>
      </c>
      <c r="E39" s="79">
        <v>51</v>
      </c>
      <c r="F39" s="79">
        <v>0</v>
      </c>
      <c r="G39" s="46">
        <v>1</v>
      </c>
      <c r="H39" s="47">
        <v>0</v>
      </c>
      <c r="I39" s="48">
        <f t="shared" si="0"/>
        <v>1</v>
      </c>
    </row>
    <row r="40" spans="2:87" x14ac:dyDescent="0.25">
      <c r="B40" s="3">
        <v>30</v>
      </c>
      <c r="C40" s="78" t="s">
        <v>97</v>
      </c>
      <c r="D40" s="79">
        <v>139</v>
      </c>
      <c r="E40" s="79">
        <v>49.67</v>
      </c>
      <c r="F40" s="79">
        <v>0</v>
      </c>
      <c r="G40" s="46">
        <v>1</v>
      </c>
      <c r="H40" s="47">
        <v>0</v>
      </c>
      <c r="I40" s="48">
        <f t="shared" si="0"/>
        <v>1</v>
      </c>
    </row>
    <row r="41" spans="2:87" x14ac:dyDescent="0.25">
      <c r="B41" s="3">
        <v>31</v>
      </c>
      <c r="C41" s="78" t="s">
        <v>98</v>
      </c>
      <c r="D41" s="79">
        <v>131</v>
      </c>
      <c r="E41" s="79">
        <v>36.67</v>
      </c>
      <c r="F41" s="79">
        <v>0</v>
      </c>
      <c r="G41" s="46">
        <v>1</v>
      </c>
      <c r="H41" s="47">
        <v>0</v>
      </c>
      <c r="I41" s="48">
        <f t="shared" si="0"/>
        <v>1</v>
      </c>
    </row>
  </sheetData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CH83"/>
  <sheetViews>
    <sheetView tabSelected="1" zoomScale="90" zoomScaleNormal="90" workbookViewId="0">
      <selection activeCell="I14" sqref="I14"/>
    </sheetView>
  </sheetViews>
  <sheetFormatPr defaultColWidth="8.5703125" defaultRowHeight="15" x14ac:dyDescent="0.25"/>
  <cols>
    <col min="1" max="1" width="6.7109375" style="1" customWidth="1"/>
    <col min="2" max="2" width="6.5703125" style="2" customWidth="1"/>
    <col min="3" max="3" width="41.28515625" style="1" customWidth="1"/>
    <col min="4" max="7" width="12.140625" style="2" customWidth="1"/>
    <col min="8" max="8" width="19.28515625" style="2" customWidth="1"/>
    <col min="9" max="9" width="8" style="1" customWidth="1"/>
    <col min="10" max="10" width="25.28515625" style="1" customWidth="1"/>
    <col min="11" max="11" width="24.140625" style="1" customWidth="1"/>
    <col min="12" max="65" width="9.5703125" style="1" customWidth="1"/>
    <col min="66" max="66" width="11" style="10" customWidth="1"/>
    <col min="67" max="85" width="11" style="7" hidden="1" customWidth="1"/>
    <col min="86" max="86" width="11" style="10" customWidth="1"/>
    <col min="87" max="90" width="9.7109375" style="1" customWidth="1"/>
    <col min="91" max="16384" width="8.5703125" style="1"/>
  </cols>
  <sheetData>
    <row r="5" spans="2:84" ht="15" customHeight="1" x14ac:dyDescent="0.25"/>
    <row r="6" spans="2:84" ht="15" customHeight="1" x14ac:dyDescent="0.25"/>
    <row r="7" spans="2:84" ht="21" x14ac:dyDescent="0.35">
      <c r="C7" s="5" t="s">
        <v>60</v>
      </c>
    </row>
    <row r="8" spans="2:84" ht="15.75" x14ac:dyDescent="0.25">
      <c r="C8" s="4" t="s">
        <v>61</v>
      </c>
      <c r="BQ8" s="11"/>
      <c r="BR8" s="11"/>
      <c r="BT8" s="11"/>
      <c r="CD8" s="7" t="s">
        <v>0</v>
      </c>
      <c r="CE8" s="7" t="s">
        <v>1</v>
      </c>
      <c r="CF8" s="7" t="s">
        <v>2</v>
      </c>
    </row>
    <row r="9" spans="2:84" ht="16.5" thickBot="1" x14ac:dyDescent="0.3">
      <c r="C9" s="4"/>
      <c r="CD9" s="7" t="s">
        <v>3</v>
      </c>
      <c r="CE9" s="7" t="s">
        <v>5</v>
      </c>
      <c r="CF9" s="7" t="s">
        <v>4</v>
      </c>
    </row>
    <row r="10" spans="2:84" ht="56.25" customHeight="1" x14ac:dyDescent="0.25">
      <c r="B10" s="12" t="s">
        <v>42</v>
      </c>
      <c r="C10" s="12" t="s">
        <v>43</v>
      </c>
      <c r="D10" s="30" t="s">
        <v>62</v>
      </c>
      <c r="E10" s="31" t="s">
        <v>58</v>
      </c>
      <c r="F10" s="31" t="s">
        <v>77</v>
      </c>
      <c r="G10" s="32" t="s">
        <v>99</v>
      </c>
      <c r="H10" s="32" t="s">
        <v>59</v>
      </c>
      <c r="BQ10" s="7" t="e">
        <f>#REF!</f>
        <v>#REF!</v>
      </c>
      <c r="BR10" s="7" t="e">
        <f>#REF!</f>
        <v>#REF!</v>
      </c>
      <c r="BS10" s="7" t="e">
        <f>#REF!</f>
        <v>#REF!</v>
      </c>
      <c r="BT10" s="7" t="e">
        <f>#REF!</f>
        <v>#REF!</v>
      </c>
    </row>
    <row r="11" spans="2:84" x14ac:dyDescent="0.25">
      <c r="B11" s="3">
        <v>3</v>
      </c>
      <c r="C11" s="9" t="s">
        <v>8</v>
      </c>
      <c r="D11" s="34">
        <v>108</v>
      </c>
      <c r="E11" s="35">
        <v>63</v>
      </c>
      <c r="F11" s="36">
        <v>52</v>
      </c>
      <c r="G11" s="36">
        <v>96</v>
      </c>
      <c r="H11" s="36">
        <f>SUM(D11:E11:F11:G11)</f>
        <v>319</v>
      </c>
      <c r="BP11" s="7">
        <v>1</v>
      </c>
      <c r="BQ11" s="7" t="e">
        <f>#REF!</f>
        <v>#REF!</v>
      </c>
      <c r="BR11" s="7" t="e">
        <f>#REF!</f>
        <v>#REF!</v>
      </c>
      <c r="BS11" s="7" t="e">
        <f>#REF!</f>
        <v>#REF!</v>
      </c>
      <c r="BT11" s="8" t="e">
        <f>ROUND(#REF!,2)</f>
        <v>#REF!</v>
      </c>
      <c r="BV11" s="7" t="e">
        <f t="shared" ref="BV11:BV45" si="0">RANK(BT11,$BT$11:$BT$45,0)</f>
        <v>#REF!</v>
      </c>
      <c r="BX11" s="8" t="e">
        <f>BT11*1000000-BS11</f>
        <v>#REF!</v>
      </c>
      <c r="BY11" s="7" t="e">
        <f t="shared" ref="BY11:BY23" si="1">RANK(BX11,$BX$11:$BX$45,0)</f>
        <v>#REF!</v>
      </c>
      <c r="CA11" s="7">
        <v>1</v>
      </c>
      <c r="CB11" s="7" t="e">
        <f t="shared" ref="CB11:CB42" si="2">MATCH(CA11,BY:BY,0)</f>
        <v>#N/A</v>
      </c>
      <c r="CD11" s="7" t="e">
        <f ca="1">IF(BQ11&lt;&gt;0,INDIRECT(CD$9&amp;$CB11),"")</f>
        <v>#REF!</v>
      </c>
      <c r="CE11" s="7" t="e">
        <f ca="1">IF(BR11&lt;&gt;0,INDIRECT(CE$9&amp;$CB11),"")</f>
        <v>#REF!</v>
      </c>
      <c r="CF11" s="7" t="e">
        <f ca="1">IF(BS11&lt;&gt;0,INDIRECT(CF$9&amp;$CB11),"")</f>
        <v>#REF!</v>
      </c>
    </row>
    <row r="12" spans="2:84" x14ac:dyDescent="0.25">
      <c r="B12" s="3">
        <v>1</v>
      </c>
      <c r="C12" s="9" t="s">
        <v>9</v>
      </c>
      <c r="D12" s="34">
        <v>84</v>
      </c>
      <c r="E12" s="35">
        <v>104</v>
      </c>
      <c r="F12" s="36">
        <v>56</v>
      </c>
      <c r="G12" s="36">
        <v>63</v>
      </c>
      <c r="H12" s="36">
        <f>SUM(D12:E12:F12:G12)</f>
        <v>307</v>
      </c>
      <c r="BP12" s="7">
        <v>2</v>
      </c>
      <c r="BQ12" s="7" t="e">
        <f>#REF!</f>
        <v>#REF!</v>
      </c>
      <c r="BR12" s="7" t="e">
        <f>#REF!</f>
        <v>#REF!</v>
      </c>
      <c r="BS12" s="7" t="e">
        <f>#REF!</f>
        <v>#REF!</v>
      </c>
      <c r="BT12" s="8" t="e">
        <f>ROUND(#REF!,2)</f>
        <v>#REF!</v>
      </c>
      <c r="BV12" s="7" t="e">
        <f t="shared" si="0"/>
        <v>#REF!</v>
      </c>
      <c r="BX12" s="8" t="e">
        <f t="shared" ref="BX12:BX45" si="3">BT12*1000000-BS12</f>
        <v>#REF!</v>
      </c>
      <c r="BY12" s="7" t="e">
        <f t="shared" si="1"/>
        <v>#REF!</v>
      </c>
      <c r="CA12" s="7">
        <v>2</v>
      </c>
      <c r="CB12" s="7" t="e">
        <f t="shared" si="2"/>
        <v>#N/A</v>
      </c>
      <c r="CD12" s="7" t="e">
        <f t="shared" ref="CD12:CF27" ca="1" si="4">IF(BQ12&lt;&gt;0,INDIRECT(CD$9&amp;$CB12),"")</f>
        <v>#REF!</v>
      </c>
      <c r="CE12" s="7" t="e">
        <f t="shared" ca="1" si="4"/>
        <v>#REF!</v>
      </c>
      <c r="CF12" s="7" t="e">
        <f t="shared" ca="1" si="4"/>
        <v>#REF!</v>
      </c>
    </row>
    <row r="13" spans="2:84" x14ac:dyDescent="0.25">
      <c r="B13" s="3">
        <v>4</v>
      </c>
      <c r="C13" s="9" t="s">
        <v>14</v>
      </c>
      <c r="D13" s="34">
        <v>91</v>
      </c>
      <c r="E13" s="35">
        <v>66</v>
      </c>
      <c r="F13" s="36">
        <v>62</v>
      </c>
      <c r="G13" s="36">
        <v>75</v>
      </c>
      <c r="H13" s="36">
        <f>SUM(D13:E13:F13:G13)</f>
        <v>294</v>
      </c>
      <c r="BP13" s="7">
        <v>3</v>
      </c>
      <c r="BQ13" s="7" t="e">
        <f>#REF!</f>
        <v>#REF!</v>
      </c>
      <c r="BR13" s="7" t="e">
        <f>#REF!</f>
        <v>#REF!</v>
      </c>
      <c r="BS13" s="7" t="e">
        <f>#REF!</f>
        <v>#REF!</v>
      </c>
      <c r="BT13" s="8" t="e">
        <f>ROUND(#REF!,2)</f>
        <v>#REF!</v>
      </c>
      <c r="BV13" s="7" t="e">
        <f t="shared" si="0"/>
        <v>#REF!</v>
      </c>
      <c r="BX13" s="8" t="e">
        <f t="shared" si="3"/>
        <v>#REF!</v>
      </c>
      <c r="BY13" s="7" t="e">
        <f t="shared" si="1"/>
        <v>#REF!</v>
      </c>
      <c r="CA13" s="7">
        <v>3</v>
      </c>
      <c r="CB13" s="7" t="e">
        <f t="shared" si="2"/>
        <v>#N/A</v>
      </c>
      <c r="CD13" s="7" t="e">
        <f t="shared" ca="1" si="4"/>
        <v>#REF!</v>
      </c>
      <c r="CE13" s="7" t="e">
        <f t="shared" ca="1" si="4"/>
        <v>#REF!</v>
      </c>
      <c r="CF13" s="7" t="e">
        <f t="shared" ca="1" si="4"/>
        <v>#REF!</v>
      </c>
    </row>
    <row r="14" spans="2:84" x14ac:dyDescent="0.25">
      <c r="B14" s="3">
        <v>5</v>
      </c>
      <c r="C14" s="9" t="s">
        <v>12</v>
      </c>
      <c r="D14" s="34">
        <v>63</v>
      </c>
      <c r="E14" s="35">
        <v>71</v>
      </c>
      <c r="F14" s="36">
        <v>81</v>
      </c>
      <c r="G14" s="36">
        <v>64</v>
      </c>
      <c r="H14" s="36">
        <f>SUM(D14:E14:F14:G14)</f>
        <v>279</v>
      </c>
      <c r="BP14" s="7">
        <v>4</v>
      </c>
      <c r="BQ14" s="7" t="e">
        <f>#REF!</f>
        <v>#REF!</v>
      </c>
      <c r="BR14" s="7" t="e">
        <f>#REF!</f>
        <v>#REF!</v>
      </c>
      <c r="BS14" s="7" t="e">
        <f>#REF!</f>
        <v>#REF!</v>
      </c>
      <c r="BT14" s="8" t="e">
        <f>ROUND(#REF!,2)</f>
        <v>#REF!</v>
      </c>
      <c r="BV14" s="7" t="e">
        <f t="shared" si="0"/>
        <v>#REF!</v>
      </c>
      <c r="BX14" s="8" t="e">
        <f t="shared" si="3"/>
        <v>#REF!</v>
      </c>
      <c r="BY14" s="7" t="e">
        <f t="shared" si="1"/>
        <v>#REF!</v>
      </c>
      <c r="CA14" s="7">
        <v>4</v>
      </c>
      <c r="CB14" s="7" t="e">
        <f t="shared" si="2"/>
        <v>#N/A</v>
      </c>
      <c r="CD14" s="7" t="e">
        <f t="shared" ca="1" si="4"/>
        <v>#REF!</v>
      </c>
      <c r="CE14" s="7" t="e">
        <f t="shared" ca="1" si="4"/>
        <v>#REF!</v>
      </c>
      <c r="CF14" s="7" t="e">
        <f t="shared" ca="1" si="4"/>
        <v>#REF!</v>
      </c>
    </row>
    <row r="15" spans="2:84" x14ac:dyDescent="0.25">
      <c r="B15" s="3">
        <v>2</v>
      </c>
      <c r="C15" s="9" t="s">
        <v>11</v>
      </c>
      <c r="D15" s="34">
        <v>72</v>
      </c>
      <c r="E15" s="35">
        <v>90</v>
      </c>
      <c r="F15" s="36">
        <v>64</v>
      </c>
      <c r="G15" s="36">
        <v>53</v>
      </c>
      <c r="H15" s="36">
        <f>SUM(D15:E15:F15:G15)</f>
        <v>279</v>
      </c>
      <c r="BP15" s="7">
        <v>5</v>
      </c>
      <c r="BQ15" s="7" t="e">
        <f>#REF!</f>
        <v>#REF!</v>
      </c>
      <c r="BR15" s="7" t="e">
        <f>#REF!</f>
        <v>#REF!</v>
      </c>
      <c r="BS15" s="7" t="e">
        <f>#REF!</f>
        <v>#REF!</v>
      </c>
      <c r="BT15" s="8" t="e">
        <f>ROUND(#REF!,2)</f>
        <v>#REF!</v>
      </c>
      <c r="BV15" s="7" t="e">
        <f t="shared" si="0"/>
        <v>#REF!</v>
      </c>
      <c r="BX15" s="8" t="e">
        <f t="shared" si="3"/>
        <v>#REF!</v>
      </c>
      <c r="BY15" s="7" t="e">
        <f t="shared" si="1"/>
        <v>#REF!</v>
      </c>
      <c r="CA15" s="7">
        <v>5</v>
      </c>
      <c r="CB15" s="7" t="e">
        <f t="shared" si="2"/>
        <v>#N/A</v>
      </c>
      <c r="CD15" s="7" t="e">
        <f t="shared" ca="1" si="4"/>
        <v>#REF!</v>
      </c>
      <c r="CE15" s="7" t="e">
        <f t="shared" ca="1" si="4"/>
        <v>#REF!</v>
      </c>
      <c r="CF15" s="7" t="e">
        <f t="shared" ca="1" si="4"/>
        <v>#REF!</v>
      </c>
    </row>
    <row r="16" spans="2:84" x14ac:dyDescent="0.25">
      <c r="B16" s="3">
        <v>7</v>
      </c>
      <c r="C16" s="9" t="s">
        <v>7</v>
      </c>
      <c r="D16" s="34">
        <v>70</v>
      </c>
      <c r="E16" s="35">
        <v>0</v>
      </c>
      <c r="F16" s="36">
        <v>108</v>
      </c>
      <c r="G16" s="36">
        <v>88</v>
      </c>
      <c r="H16" s="36">
        <f>SUM(D16:E16:F16:G16)</f>
        <v>266</v>
      </c>
      <c r="BP16" s="7">
        <v>6</v>
      </c>
      <c r="BQ16" s="7" t="e">
        <f>#REF!</f>
        <v>#REF!</v>
      </c>
      <c r="BR16" s="7" t="e">
        <f>#REF!</f>
        <v>#REF!</v>
      </c>
      <c r="BS16" s="7" t="e">
        <f>#REF!</f>
        <v>#REF!</v>
      </c>
      <c r="BT16" s="8" t="e">
        <f>ROUND(#REF!,2)</f>
        <v>#REF!</v>
      </c>
      <c r="BV16" s="7" t="e">
        <f t="shared" si="0"/>
        <v>#REF!</v>
      </c>
      <c r="BX16" s="8" t="e">
        <f t="shared" si="3"/>
        <v>#REF!</v>
      </c>
      <c r="BY16" s="7" t="e">
        <f t="shared" si="1"/>
        <v>#REF!</v>
      </c>
      <c r="CA16" s="7">
        <v>6</v>
      </c>
      <c r="CB16" s="7" t="e">
        <f t="shared" si="2"/>
        <v>#N/A</v>
      </c>
      <c r="CD16" s="7" t="e">
        <f t="shared" ca="1" si="4"/>
        <v>#REF!</v>
      </c>
      <c r="CE16" s="7" t="e">
        <f t="shared" ca="1" si="4"/>
        <v>#REF!</v>
      </c>
      <c r="CF16" s="7" t="e">
        <f t="shared" ca="1" si="4"/>
        <v>#REF!</v>
      </c>
    </row>
    <row r="17" spans="2:84" x14ac:dyDescent="0.25">
      <c r="B17" s="3">
        <v>6</v>
      </c>
      <c r="C17" s="9" t="s">
        <v>10</v>
      </c>
      <c r="D17" s="34">
        <v>64</v>
      </c>
      <c r="E17" s="35">
        <v>70</v>
      </c>
      <c r="F17" s="36">
        <v>52</v>
      </c>
      <c r="G17" s="36">
        <v>63</v>
      </c>
      <c r="H17" s="36">
        <f>SUM(D17:E17:F17:G17)</f>
        <v>249</v>
      </c>
      <c r="BP17" s="7">
        <v>7</v>
      </c>
      <c r="BQ17" s="7" t="e">
        <f>#REF!</f>
        <v>#REF!</v>
      </c>
      <c r="BR17" s="7" t="e">
        <f>#REF!</f>
        <v>#REF!</v>
      </c>
      <c r="BS17" s="7" t="e">
        <f>#REF!</f>
        <v>#REF!</v>
      </c>
      <c r="BT17" s="8" t="e">
        <f>ROUND(#REF!,2)</f>
        <v>#REF!</v>
      </c>
      <c r="BV17" s="7" t="e">
        <f t="shared" si="0"/>
        <v>#REF!</v>
      </c>
      <c r="BX17" s="8" t="e">
        <f t="shared" si="3"/>
        <v>#REF!</v>
      </c>
      <c r="BY17" s="7" t="e">
        <f t="shared" si="1"/>
        <v>#REF!</v>
      </c>
      <c r="CA17" s="7">
        <v>7</v>
      </c>
      <c r="CB17" s="7" t="e">
        <f t="shared" si="2"/>
        <v>#N/A</v>
      </c>
      <c r="CD17" s="7" t="e">
        <f t="shared" ca="1" si="4"/>
        <v>#REF!</v>
      </c>
      <c r="CE17" s="7" t="e">
        <f t="shared" ca="1" si="4"/>
        <v>#REF!</v>
      </c>
      <c r="CF17" s="7" t="e">
        <f t="shared" ca="1" si="4"/>
        <v>#REF!</v>
      </c>
    </row>
    <row r="18" spans="2:84" x14ac:dyDescent="0.25">
      <c r="B18" s="3">
        <v>8</v>
      </c>
      <c r="C18" s="9" t="s">
        <v>64</v>
      </c>
      <c r="D18" s="34">
        <v>53</v>
      </c>
      <c r="E18" s="35">
        <v>0</v>
      </c>
      <c r="F18" s="36">
        <v>91</v>
      </c>
      <c r="G18" s="36">
        <v>52</v>
      </c>
      <c r="H18" s="36">
        <f>SUM(D18:E18:F18:G18)</f>
        <v>196</v>
      </c>
      <c r="BP18" s="7">
        <v>8</v>
      </c>
      <c r="BQ18" s="7" t="e">
        <f>#REF!</f>
        <v>#REF!</v>
      </c>
      <c r="BR18" s="7" t="e">
        <f>#REF!</f>
        <v>#REF!</v>
      </c>
      <c r="BS18" s="7" t="e">
        <f>#REF!</f>
        <v>#REF!</v>
      </c>
      <c r="BT18" s="8" t="e">
        <f>ROUND(#REF!,2)</f>
        <v>#REF!</v>
      </c>
      <c r="BV18" s="7" t="e">
        <f t="shared" si="0"/>
        <v>#REF!</v>
      </c>
      <c r="BX18" s="8" t="e">
        <f t="shared" si="3"/>
        <v>#REF!</v>
      </c>
      <c r="BY18" s="7" t="e">
        <f t="shared" si="1"/>
        <v>#REF!</v>
      </c>
      <c r="CA18" s="7">
        <v>8</v>
      </c>
      <c r="CB18" s="7" t="e">
        <f t="shared" si="2"/>
        <v>#N/A</v>
      </c>
      <c r="CD18" s="7" t="e">
        <f t="shared" ca="1" si="4"/>
        <v>#REF!</v>
      </c>
      <c r="CE18" s="7" t="e">
        <f t="shared" ca="1" si="4"/>
        <v>#REF!</v>
      </c>
      <c r="CF18" s="7" t="e">
        <f t="shared" ca="1" si="4"/>
        <v>#REF!</v>
      </c>
    </row>
    <row r="19" spans="2:84" x14ac:dyDescent="0.25">
      <c r="B19" s="3">
        <v>10</v>
      </c>
      <c r="C19" s="9" t="s">
        <v>19</v>
      </c>
      <c r="D19" s="34">
        <v>52</v>
      </c>
      <c r="E19" s="35">
        <v>0</v>
      </c>
      <c r="F19" s="36">
        <v>79</v>
      </c>
      <c r="G19" s="36">
        <v>52</v>
      </c>
      <c r="H19" s="36">
        <f>SUM(D19:E19:F19:G19)</f>
        <v>183</v>
      </c>
      <c r="BP19" s="7">
        <v>9</v>
      </c>
      <c r="BQ19" s="7" t="e">
        <f>#REF!</f>
        <v>#REF!</v>
      </c>
      <c r="BR19" s="7" t="e">
        <f>#REF!</f>
        <v>#REF!</v>
      </c>
      <c r="BS19" s="7" t="e">
        <f>#REF!</f>
        <v>#REF!</v>
      </c>
      <c r="BT19" s="8" t="e">
        <f>ROUND(#REF!,2)</f>
        <v>#REF!</v>
      </c>
      <c r="BV19" s="7" t="e">
        <f t="shared" si="0"/>
        <v>#REF!</v>
      </c>
      <c r="BX19" s="8" t="e">
        <f t="shared" si="3"/>
        <v>#REF!</v>
      </c>
      <c r="BY19" s="7" t="e">
        <f t="shared" si="1"/>
        <v>#REF!</v>
      </c>
      <c r="CA19" s="7">
        <v>9</v>
      </c>
      <c r="CB19" s="7" t="e">
        <f t="shared" si="2"/>
        <v>#N/A</v>
      </c>
      <c r="CD19" s="7" t="e">
        <f t="shared" ca="1" si="4"/>
        <v>#REF!</v>
      </c>
      <c r="CE19" s="7" t="e">
        <f t="shared" ca="1" si="4"/>
        <v>#REF!</v>
      </c>
      <c r="CF19" s="7" t="e">
        <f t="shared" ca="1" si="4"/>
        <v>#REF!</v>
      </c>
    </row>
    <row r="20" spans="2:84" x14ac:dyDescent="0.25">
      <c r="B20" s="3">
        <v>12</v>
      </c>
      <c r="C20" s="9" t="s">
        <v>25</v>
      </c>
      <c r="D20" s="70">
        <v>1</v>
      </c>
      <c r="E20" s="72">
        <v>52</v>
      </c>
      <c r="F20" s="36">
        <v>63</v>
      </c>
      <c r="G20" s="36">
        <v>52</v>
      </c>
      <c r="H20" s="36">
        <f>SUM(D20:E20:F20:G20)</f>
        <v>168</v>
      </c>
      <c r="BP20" s="7">
        <v>10</v>
      </c>
      <c r="BQ20" s="7" t="e">
        <f>#REF!</f>
        <v>#REF!</v>
      </c>
      <c r="BR20" s="7" t="e">
        <f>#REF!</f>
        <v>#REF!</v>
      </c>
      <c r="BS20" s="7" t="e">
        <f>#REF!</f>
        <v>#REF!</v>
      </c>
      <c r="BT20" s="8" t="e">
        <f>ROUND(#REF!,2)</f>
        <v>#REF!</v>
      </c>
      <c r="BV20" s="7" t="e">
        <f t="shared" si="0"/>
        <v>#REF!</v>
      </c>
      <c r="BX20" s="8" t="e">
        <f t="shared" si="3"/>
        <v>#REF!</v>
      </c>
      <c r="BY20" s="7" t="e">
        <f t="shared" si="1"/>
        <v>#REF!</v>
      </c>
      <c r="CA20" s="7">
        <v>10</v>
      </c>
      <c r="CB20" s="7" t="e">
        <f t="shared" si="2"/>
        <v>#N/A</v>
      </c>
      <c r="CD20" s="7" t="e">
        <f t="shared" ca="1" si="4"/>
        <v>#REF!</v>
      </c>
      <c r="CE20" s="7" t="e">
        <f t="shared" ca="1" si="4"/>
        <v>#REF!</v>
      </c>
      <c r="CF20" s="7" t="e">
        <f t="shared" ca="1" si="4"/>
        <v>#REF!</v>
      </c>
    </row>
    <row r="21" spans="2:84" x14ac:dyDescent="0.25">
      <c r="B21" s="3">
        <v>9</v>
      </c>
      <c r="C21" s="9" t="s">
        <v>18</v>
      </c>
      <c r="D21" s="34">
        <v>52</v>
      </c>
      <c r="E21" s="35">
        <v>80</v>
      </c>
      <c r="F21" s="36">
        <v>0</v>
      </c>
      <c r="G21" s="36">
        <v>0</v>
      </c>
      <c r="H21" s="36">
        <f>SUM(D21:E21:F21:G21)</f>
        <v>132</v>
      </c>
      <c r="BP21" s="7">
        <v>11</v>
      </c>
      <c r="BQ21" s="7" t="e">
        <f>#REF!</f>
        <v>#REF!</v>
      </c>
      <c r="BR21" s="7" t="e">
        <f>#REF!</f>
        <v>#REF!</v>
      </c>
      <c r="BS21" s="7" t="e">
        <f>#REF!</f>
        <v>#REF!</v>
      </c>
      <c r="BT21" s="8" t="e">
        <f>ROUND(#REF!,2)</f>
        <v>#REF!</v>
      </c>
      <c r="BV21" s="7" t="e">
        <f t="shared" si="0"/>
        <v>#REF!</v>
      </c>
      <c r="BX21" s="8" t="e">
        <f t="shared" si="3"/>
        <v>#REF!</v>
      </c>
      <c r="BY21" s="7" t="e">
        <f t="shared" si="1"/>
        <v>#REF!</v>
      </c>
      <c r="CA21" s="7">
        <v>11</v>
      </c>
      <c r="CB21" s="7" t="e">
        <f t="shared" si="2"/>
        <v>#N/A</v>
      </c>
      <c r="CD21" s="7" t="e">
        <f t="shared" ca="1" si="4"/>
        <v>#REF!</v>
      </c>
      <c r="CE21" s="7" t="e">
        <f t="shared" ca="1" si="4"/>
        <v>#REF!</v>
      </c>
      <c r="CF21" s="7" t="e">
        <f t="shared" ca="1" si="4"/>
        <v>#REF!</v>
      </c>
    </row>
    <row r="22" spans="2:84" x14ac:dyDescent="0.25">
      <c r="B22" s="3">
        <v>11</v>
      </c>
      <c r="C22" s="9" t="s">
        <v>20</v>
      </c>
      <c r="D22" s="34">
        <v>52</v>
      </c>
      <c r="E22" s="35">
        <v>68</v>
      </c>
      <c r="F22" s="36">
        <v>0</v>
      </c>
      <c r="G22" s="36">
        <v>0</v>
      </c>
      <c r="H22" s="36">
        <f>SUM(D22:E22:F22:G22)</f>
        <v>120</v>
      </c>
      <c r="BP22" s="7">
        <v>12</v>
      </c>
      <c r="BQ22" s="7" t="e">
        <f>#REF!</f>
        <v>#REF!</v>
      </c>
      <c r="BR22" s="7" t="e">
        <f>#REF!</f>
        <v>#REF!</v>
      </c>
      <c r="BS22" s="7" t="e">
        <f>#REF!</f>
        <v>#REF!</v>
      </c>
      <c r="BT22" s="8" t="e">
        <f>ROUND(#REF!,2)</f>
        <v>#REF!</v>
      </c>
      <c r="BV22" s="7" t="e">
        <f t="shared" si="0"/>
        <v>#REF!</v>
      </c>
      <c r="BX22" s="8" t="e">
        <f t="shared" si="3"/>
        <v>#REF!</v>
      </c>
      <c r="BY22" s="7" t="e">
        <f t="shared" si="1"/>
        <v>#REF!</v>
      </c>
      <c r="CA22" s="7">
        <v>12</v>
      </c>
      <c r="CB22" s="7" t="e">
        <f t="shared" si="2"/>
        <v>#N/A</v>
      </c>
      <c r="CD22" s="7" t="e">
        <f t="shared" ca="1" si="4"/>
        <v>#REF!</v>
      </c>
      <c r="CE22" s="7" t="e">
        <f t="shared" ca="1" si="4"/>
        <v>#REF!</v>
      </c>
      <c r="CF22" s="7" t="e">
        <f t="shared" ca="1" si="4"/>
        <v>#REF!</v>
      </c>
    </row>
    <row r="23" spans="2:84" x14ac:dyDescent="0.25">
      <c r="B23" s="3">
        <v>23</v>
      </c>
      <c r="C23" s="9" t="s">
        <v>83</v>
      </c>
      <c r="D23" s="34">
        <v>0</v>
      </c>
      <c r="E23" s="35">
        <v>0</v>
      </c>
      <c r="F23" s="36">
        <v>52</v>
      </c>
      <c r="G23" s="36">
        <v>62</v>
      </c>
      <c r="H23" s="36">
        <f>SUM(D23:E23:F23:G23)</f>
        <v>114</v>
      </c>
      <c r="BP23" s="7">
        <v>13</v>
      </c>
      <c r="BQ23" s="7" t="e">
        <f>#REF!</f>
        <v>#REF!</v>
      </c>
      <c r="BR23" s="7" t="e">
        <f>#REF!</f>
        <v>#REF!</v>
      </c>
      <c r="BS23" s="7" t="e">
        <f>#REF!</f>
        <v>#REF!</v>
      </c>
      <c r="BT23" s="8" t="e">
        <f>ROUND(#REF!,2)</f>
        <v>#REF!</v>
      </c>
      <c r="BV23" s="7" t="e">
        <f t="shared" si="0"/>
        <v>#REF!</v>
      </c>
      <c r="BX23" s="8" t="e">
        <f t="shared" si="3"/>
        <v>#REF!</v>
      </c>
      <c r="BY23" s="7" t="e">
        <f t="shared" si="1"/>
        <v>#REF!</v>
      </c>
      <c r="CA23" s="7">
        <v>13</v>
      </c>
      <c r="CB23" s="7" t="e">
        <f t="shared" si="2"/>
        <v>#N/A</v>
      </c>
      <c r="CD23" s="7" t="e">
        <f t="shared" ca="1" si="4"/>
        <v>#REF!</v>
      </c>
      <c r="CE23" s="7" t="e">
        <f t="shared" ca="1" si="4"/>
        <v>#REF!</v>
      </c>
      <c r="CF23" s="7" t="e">
        <f t="shared" ca="1" si="4"/>
        <v>#REF!</v>
      </c>
    </row>
    <row r="24" spans="2:84" x14ac:dyDescent="0.25">
      <c r="B24" s="3">
        <v>13</v>
      </c>
      <c r="C24" s="9" t="s">
        <v>16</v>
      </c>
      <c r="D24" s="34">
        <v>62</v>
      </c>
      <c r="E24" s="35">
        <v>0</v>
      </c>
      <c r="F24" s="36">
        <v>52</v>
      </c>
      <c r="G24" s="36">
        <v>0</v>
      </c>
      <c r="H24" s="36">
        <f>SUM(D24:E24:F24:G24)</f>
        <v>114</v>
      </c>
      <c r="BP24" s="7">
        <v>14</v>
      </c>
      <c r="BQ24" s="7" t="e">
        <f>#REF!</f>
        <v>#REF!</v>
      </c>
      <c r="BR24" s="7" t="e">
        <f>#REF!</f>
        <v>#REF!</v>
      </c>
      <c r="BS24" s="7" t="e">
        <f>#REF!</f>
        <v>#REF!</v>
      </c>
      <c r="BT24" s="8" t="e">
        <f>ROUND(#REF!,2)</f>
        <v>#REF!</v>
      </c>
      <c r="BV24" s="7" t="e">
        <f t="shared" si="0"/>
        <v>#REF!</v>
      </c>
      <c r="BX24" s="8" t="e">
        <f t="shared" si="3"/>
        <v>#REF!</v>
      </c>
      <c r="BY24" s="7" t="e">
        <f t="shared" ref="BY24:BY45" si="5">RANK(BX24,$BX$11:$BX$45)</f>
        <v>#REF!</v>
      </c>
      <c r="CA24" s="7">
        <v>14</v>
      </c>
      <c r="CB24" s="7" t="e">
        <f t="shared" si="2"/>
        <v>#N/A</v>
      </c>
      <c r="CD24" s="7" t="e">
        <f t="shared" ca="1" si="4"/>
        <v>#REF!</v>
      </c>
      <c r="CE24" s="7" t="e">
        <f t="shared" ca="1" si="4"/>
        <v>#REF!</v>
      </c>
      <c r="CF24" s="7" t="e">
        <f t="shared" ca="1" si="4"/>
        <v>#REF!</v>
      </c>
    </row>
    <row r="25" spans="2:84" x14ac:dyDescent="0.25">
      <c r="B25" s="3">
        <v>17</v>
      </c>
      <c r="C25" s="9" t="s">
        <v>82</v>
      </c>
      <c r="D25" s="38">
        <v>0</v>
      </c>
      <c r="E25" s="39">
        <v>1</v>
      </c>
      <c r="F25" s="36">
        <v>53</v>
      </c>
      <c r="G25" s="36">
        <v>52</v>
      </c>
      <c r="H25" s="36">
        <f>SUM(D25:E25:F25:G25)</f>
        <v>106</v>
      </c>
      <c r="BP25" s="7">
        <v>15</v>
      </c>
      <c r="BQ25" s="7" t="e">
        <f>#REF!</f>
        <v>#REF!</v>
      </c>
      <c r="BR25" s="7" t="e">
        <f>#REF!</f>
        <v>#REF!</v>
      </c>
      <c r="BS25" s="7" t="e">
        <f>#REF!</f>
        <v>#REF!</v>
      </c>
      <c r="BT25" s="8" t="e">
        <f>ROUND(#REF!,2)</f>
        <v>#REF!</v>
      </c>
      <c r="BV25" s="7" t="e">
        <f t="shared" si="0"/>
        <v>#REF!</v>
      </c>
      <c r="BX25" s="8" t="e">
        <f t="shared" si="3"/>
        <v>#REF!</v>
      </c>
      <c r="BY25" s="7" t="e">
        <f t="shared" si="5"/>
        <v>#REF!</v>
      </c>
      <c r="CA25" s="7">
        <v>15</v>
      </c>
      <c r="CB25" s="7" t="e">
        <f t="shared" si="2"/>
        <v>#N/A</v>
      </c>
      <c r="CD25" s="7" t="e">
        <f t="shared" ca="1" si="4"/>
        <v>#REF!</v>
      </c>
      <c r="CE25" s="7" t="e">
        <f t="shared" ca="1" si="4"/>
        <v>#REF!</v>
      </c>
      <c r="CF25" s="7" t="e">
        <f t="shared" ca="1" si="4"/>
        <v>#REF!</v>
      </c>
    </row>
    <row r="26" spans="2:84" x14ac:dyDescent="0.25">
      <c r="B26" s="3">
        <v>14</v>
      </c>
      <c r="C26" s="9" t="s">
        <v>55</v>
      </c>
      <c r="D26" s="42">
        <v>0</v>
      </c>
      <c r="E26" s="43">
        <v>52</v>
      </c>
      <c r="F26" s="36">
        <v>52</v>
      </c>
      <c r="G26" s="36">
        <v>1</v>
      </c>
      <c r="H26" s="36">
        <f>SUM(D26:E26:F26:G26)</f>
        <v>105</v>
      </c>
      <c r="BP26" s="7">
        <v>16</v>
      </c>
      <c r="BQ26" s="7" t="e">
        <f>#REF!</f>
        <v>#REF!</v>
      </c>
      <c r="BR26" s="7" t="e">
        <f>#REF!</f>
        <v>#REF!</v>
      </c>
      <c r="BS26" s="7" t="e">
        <f>#REF!</f>
        <v>#REF!</v>
      </c>
      <c r="BT26" s="8" t="e">
        <f>ROUND(#REF!,2)</f>
        <v>#REF!</v>
      </c>
      <c r="BV26" s="7" t="e">
        <f t="shared" si="0"/>
        <v>#REF!</v>
      </c>
      <c r="BX26" s="8" t="e">
        <f t="shared" si="3"/>
        <v>#REF!</v>
      </c>
      <c r="BY26" s="7" t="e">
        <f t="shared" si="5"/>
        <v>#REF!</v>
      </c>
      <c r="CA26" s="7">
        <v>16</v>
      </c>
      <c r="CB26" s="7" t="e">
        <f t="shared" si="2"/>
        <v>#N/A</v>
      </c>
      <c r="CD26" s="7" t="e">
        <f t="shared" ca="1" si="4"/>
        <v>#REF!</v>
      </c>
      <c r="CE26" s="7" t="e">
        <f t="shared" ca="1" si="4"/>
        <v>#REF!</v>
      </c>
      <c r="CF26" s="7" t="e">
        <f t="shared" ca="1" si="4"/>
        <v>#REF!</v>
      </c>
    </row>
    <row r="27" spans="2:84" x14ac:dyDescent="0.25">
      <c r="B27" s="3">
        <v>15</v>
      </c>
      <c r="C27" s="9" t="s">
        <v>15</v>
      </c>
      <c r="D27" s="42">
        <v>52</v>
      </c>
      <c r="E27" s="43">
        <v>52</v>
      </c>
      <c r="F27" s="36">
        <v>0</v>
      </c>
      <c r="G27" s="36">
        <v>0</v>
      </c>
      <c r="H27" s="36">
        <f>SUM(D27:E27:F27:G27)</f>
        <v>104</v>
      </c>
      <c r="BP27" s="7">
        <v>17</v>
      </c>
      <c r="BQ27" s="7" t="e">
        <f>#REF!</f>
        <v>#REF!</v>
      </c>
      <c r="BR27" s="7" t="e">
        <f>#REF!</f>
        <v>#REF!</v>
      </c>
      <c r="BS27" s="7" t="e">
        <f>#REF!</f>
        <v>#REF!</v>
      </c>
      <c r="BT27" s="8" t="e">
        <f>ROUND(#REF!,2)</f>
        <v>#REF!</v>
      </c>
      <c r="BV27" s="7" t="e">
        <f t="shared" si="0"/>
        <v>#REF!</v>
      </c>
      <c r="BX27" s="8" t="e">
        <f t="shared" si="3"/>
        <v>#REF!</v>
      </c>
      <c r="BY27" s="7" t="e">
        <f t="shared" si="5"/>
        <v>#REF!</v>
      </c>
      <c r="CA27" s="7">
        <v>17</v>
      </c>
      <c r="CB27" s="7" t="e">
        <f t="shared" si="2"/>
        <v>#N/A</v>
      </c>
      <c r="CD27" s="7" t="e">
        <f t="shared" ca="1" si="4"/>
        <v>#REF!</v>
      </c>
      <c r="CE27" s="7" t="e">
        <f t="shared" ca="1" si="4"/>
        <v>#REF!</v>
      </c>
      <c r="CF27" s="7" t="e">
        <f t="shared" ca="1" si="4"/>
        <v>#REF!</v>
      </c>
    </row>
    <row r="28" spans="2:84" x14ac:dyDescent="0.25">
      <c r="B28" s="3">
        <v>51</v>
      </c>
      <c r="C28" s="9" t="s">
        <v>85</v>
      </c>
      <c r="D28" s="42">
        <v>0</v>
      </c>
      <c r="E28" s="43">
        <v>0</v>
      </c>
      <c r="F28" s="36">
        <v>0</v>
      </c>
      <c r="G28" s="36">
        <v>103</v>
      </c>
      <c r="H28" s="36">
        <f>SUM(D28:E28:F28:G28)</f>
        <v>103</v>
      </c>
      <c r="BP28" s="7">
        <v>18</v>
      </c>
      <c r="BQ28" s="7" t="e">
        <f>#REF!</f>
        <v>#REF!</v>
      </c>
      <c r="BR28" s="7" t="e">
        <f>#REF!</f>
        <v>#REF!</v>
      </c>
      <c r="BS28" s="7" t="e">
        <f>#REF!</f>
        <v>#REF!</v>
      </c>
      <c r="BT28" s="8" t="e">
        <f>ROUND(#REF!,2)</f>
        <v>#REF!</v>
      </c>
      <c r="BV28" s="7" t="e">
        <f t="shared" si="0"/>
        <v>#REF!</v>
      </c>
      <c r="BX28" s="8" t="e">
        <f t="shared" si="3"/>
        <v>#REF!</v>
      </c>
      <c r="BY28" s="7" t="e">
        <f t="shared" si="5"/>
        <v>#REF!</v>
      </c>
      <c r="CA28" s="7">
        <v>18</v>
      </c>
      <c r="CB28" s="7" t="e">
        <f t="shared" si="2"/>
        <v>#N/A</v>
      </c>
      <c r="CD28" s="7" t="e">
        <f t="shared" ref="CD28:CF45" ca="1" si="6">IF(BQ28&lt;&gt;0,INDIRECT(CD$9&amp;$CB28),"")</f>
        <v>#REF!</v>
      </c>
      <c r="CE28" s="7" t="e">
        <f t="shared" ca="1" si="6"/>
        <v>#REF!</v>
      </c>
      <c r="CF28" s="7" t="e">
        <f t="shared" ca="1" si="6"/>
        <v>#REF!</v>
      </c>
    </row>
    <row r="29" spans="2:84" x14ac:dyDescent="0.25">
      <c r="B29" s="3">
        <v>16</v>
      </c>
      <c r="C29" s="69" t="s">
        <v>66</v>
      </c>
      <c r="D29" s="42">
        <v>0</v>
      </c>
      <c r="E29" s="43">
        <v>0</v>
      </c>
      <c r="F29" s="36">
        <v>62</v>
      </c>
      <c r="G29" s="36">
        <v>0</v>
      </c>
      <c r="H29" s="36">
        <f>SUM(D29:E29:F29:G29)</f>
        <v>62</v>
      </c>
      <c r="BP29" s="7">
        <v>19</v>
      </c>
      <c r="BQ29" s="7" t="e">
        <f>#REF!</f>
        <v>#REF!</v>
      </c>
      <c r="BR29" s="7" t="e">
        <f>#REF!</f>
        <v>#REF!</v>
      </c>
      <c r="BS29" s="7" t="e">
        <f>#REF!</f>
        <v>#REF!</v>
      </c>
      <c r="BT29" s="8" t="e">
        <f>ROUND(#REF!,2)</f>
        <v>#REF!</v>
      </c>
      <c r="BV29" s="7" t="e">
        <f t="shared" si="0"/>
        <v>#REF!</v>
      </c>
      <c r="BX29" s="8" t="e">
        <f t="shared" si="3"/>
        <v>#REF!</v>
      </c>
      <c r="BY29" s="7" t="e">
        <f t="shared" si="5"/>
        <v>#REF!</v>
      </c>
      <c r="CA29" s="7">
        <v>19</v>
      </c>
      <c r="CB29" s="7" t="e">
        <f t="shared" si="2"/>
        <v>#N/A</v>
      </c>
      <c r="CD29" s="7" t="e">
        <f t="shared" ca="1" si="6"/>
        <v>#REF!</v>
      </c>
      <c r="CE29" s="7" t="e">
        <f t="shared" ca="1" si="6"/>
        <v>#REF!</v>
      </c>
      <c r="CF29" s="7" t="e">
        <f t="shared" ca="1" si="6"/>
        <v>#REF!</v>
      </c>
    </row>
    <row r="30" spans="2:84" x14ac:dyDescent="0.25">
      <c r="B30" s="15">
        <v>19</v>
      </c>
      <c r="C30" s="60" t="s">
        <v>49</v>
      </c>
      <c r="D30" s="46">
        <v>1</v>
      </c>
      <c r="E30" s="47">
        <v>52</v>
      </c>
      <c r="F30" s="36">
        <v>1</v>
      </c>
      <c r="G30" s="36">
        <v>1</v>
      </c>
      <c r="H30" s="36">
        <f>SUM(D30:E30:F30:G30)</f>
        <v>55</v>
      </c>
      <c r="BP30" s="7">
        <v>20</v>
      </c>
      <c r="BQ30" s="7" t="e">
        <f>#REF!</f>
        <v>#REF!</v>
      </c>
      <c r="BR30" s="7" t="e">
        <f>#REF!</f>
        <v>#REF!</v>
      </c>
      <c r="BS30" s="7" t="e">
        <f>#REF!</f>
        <v>#REF!</v>
      </c>
      <c r="BT30" s="8" t="e">
        <f>ROUND(#REF!,2)</f>
        <v>#REF!</v>
      </c>
      <c r="BV30" s="7" t="e">
        <f t="shared" si="0"/>
        <v>#REF!</v>
      </c>
      <c r="BX30" s="8" t="e">
        <f t="shared" si="3"/>
        <v>#REF!</v>
      </c>
      <c r="BY30" s="7" t="e">
        <f t="shared" si="5"/>
        <v>#REF!</v>
      </c>
      <c r="CA30" s="7">
        <v>20</v>
      </c>
      <c r="CB30" s="7" t="e">
        <f t="shared" si="2"/>
        <v>#N/A</v>
      </c>
      <c r="CD30" s="7" t="e">
        <f t="shared" ca="1" si="6"/>
        <v>#REF!</v>
      </c>
      <c r="CE30" s="7" t="e">
        <f t="shared" ca="1" si="6"/>
        <v>#REF!</v>
      </c>
      <c r="CF30" s="7" t="e">
        <f t="shared" ca="1" si="6"/>
        <v>#REF!</v>
      </c>
    </row>
    <row r="31" spans="2:84" x14ac:dyDescent="0.25">
      <c r="B31" s="3">
        <v>21</v>
      </c>
      <c r="C31" s="9" t="s">
        <v>54</v>
      </c>
      <c r="D31" s="42">
        <v>0</v>
      </c>
      <c r="E31" s="43">
        <v>1</v>
      </c>
      <c r="F31" s="36">
        <v>52</v>
      </c>
      <c r="G31" s="36">
        <v>1</v>
      </c>
      <c r="H31" s="36">
        <f>SUM(D31:E31:F31:G31)</f>
        <v>54</v>
      </c>
      <c r="BP31" s="7">
        <v>21</v>
      </c>
      <c r="BQ31" s="7" t="e">
        <f>#REF!</f>
        <v>#REF!</v>
      </c>
      <c r="BR31" s="7" t="e">
        <f>#REF!</f>
        <v>#REF!</v>
      </c>
      <c r="BS31" s="7" t="e">
        <f>#REF!</f>
        <v>#REF!</v>
      </c>
      <c r="BT31" s="8" t="e">
        <f>ROUND(#REF!,2)</f>
        <v>#REF!</v>
      </c>
      <c r="BV31" s="7" t="e">
        <f t="shared" si="0"/>
        <v>#REF!</v>
      </c>
      <c r="BX31" s="8" t="e">
        <f t="shared" si="3"/>
        <v>#REF!</v>
      </c>
      <c r="BY31" s="7" t="e">
        <f t="shared" si="5"/>
        <v>#REF!</v>
      </c>
      <c r="CA31" s="7">
        <v>21</v>
      </c>
      <c r="CB31" s="7" t="e">
        <f t="shared" si="2"/>
        <v>#N/A</v>
      </c>
      <c r="CD31" s="7" t="e">
        <f t="shared" ca="1" si="6"/>
        <v>#REF!</v>
      </c>
      <c r="CE31" s="7" t="e">
        <f t="shared" ca="1" si="6"/>
        <v>#REF!</v>
      </c>
      <c r="CF31" s="7" t="e">
        <f t="shared" ca="1" si="6"/>
        <v>#REF!</v>
      </c>
    </row>
    <row r="32" spans="2:84" x14ac:dyDescent="0.25">
      <c r="B32" s="3">
        <v>18</v>
      </c>
      <c r="C32" s="9" t="s">
        <v>6</v>
      </c>
      <c r="D32" s="46">
        <v>1</v>
      </c>
      <c r="E32" s="47">
        <v>52</v>
      </c>
      <c r="F32" s="36">
        <v>1</v>
      </c>
      <c r="G32" s="36">
        <v>0</v>
      </c>
      <c r="H32" s="36">
        <f>SUM(D32:E32:F32:G32)</f>
        <v>54</v>
      </c>
      <c r="BP32" s="7">
        <v>22</v>
      </c>
      <c r="BQ32" s="7" t="e">
        <f>#REF!</f>
        <v>#REF!</v>
      </c>
      <c r="BR32" s="7" t="e">
        <f>#REF!</f>
        <v>#REF!</v>
      </c>
      <c r="BS32" s="7" t="e">
        <f>#REF!</f>
        <v>#REF!</v>
      </c>
      <c r="BT32" s="8" t="e">
        <f>ROUND(#REF!,2)</f>
        <v>#REF!</v>
      </c>
      <c r="BV32" s="7" t="e">
        <f t="shared" si="0"/>
        <v>#REF!</v>
      </c>
      <c r="BX32" s="8" t="e">
        <f t="shared" si="3"/>
        <v>#REF!</v>
      </c>
      <c r="BY32" s="7" t="e">
        <f t="shared" si="5"/>
        <v>#REF!</v>
      </c>
      <c r="CA32" s="7">
        <v>22</v>
      </c>
      <c r="CB32" s="7" t="e">
        <f t="shared" si="2"/>
        <v>#N/A</v>
      </c>
      <c r="CD32" s="7" t="e">
        <f t="shared" ca="1" si="6"/>
        <v>#REF!</v>
      </c>
      <c r="CE32" s="7" t="e">
        <f t="shared" ca="1" si="6"/>
        <v>#REF!</v>
      </c>
      <c r="CF32" s="7" t="e">
        <f t="shared" ca="1" si="6"/>
        <v>#REF!</v>
      </c>
    </row>
    <row r="33" spans="2:86" s="7" customFormat="1" x14ac:dyDescent="0.25">
      <c r="B33" s="3">
        <v>20</v>
      </c>
      <c r="C33" s="9" t="s">
        <v>32</v>
      </c>
      <c r="D33" s="46">
        <v>1</v>
      </c>
      <c r="E33" s="47">
        <v>52</v>
      </c>
      <c r="F33" s="36">
        <v>1</v>
      </c>
      <c r="G33" s="36">
        <v>0</v>
      </c>
      <c r="H33" s="36">
        <f>SUM(D33:E33:F33:G33)</f>
        <v>54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0"/>
      <c r="BP33" s="7">
        <v>23</v>
      </c>
      <c r="BQ33" s="7" t="e">
        <f>#REF!</f>
        <v>#REF!</v>
      </c>
      <c r="BR33" s="7" t="e">
        <f>#REF!</f>
        <v>#REF!</v>
      </c>
      <c r="BS33" s="7" t="e">
        <f>#REF!</f>
        <v>#REF!</v>
      </c>
      <c r="BT33" s="8" t="e">
        <f>ROUND(#REF!,2)</f>
        <v>#REF!</v>
      </c>
      <c r="BV33" s="7" t="e">
        <f t="shared" si="0"/>
        <v>#REF!</v>
      </c>
      <c r="BX33" s="8" t="e">
        <f t="shared" si="3"/>
        <v>#REF!</v>
      </c>
      <c r="BY33" s="7" t="e">
        <f t="shared" si="5"/>
        <v>#REF!</v>
      </c>
      <c r="CA33" s="7">
        <v>23</v>
      </c>
      <c r="CB33" s="7" t="e">
        <f t="shared" si="2"/>
        <v>#N/A</v>
      </c>
      <c r="CD33" s="7" t="e">
        <f t="shared" ca="1" si="6"/>
        <v>#REF!</v>
      </c>
      <c r="CE33" s="7" t="e">
        <f t="shared" ca="1" si="6"/>
        <v>#REF!</v>
      </c>
      <c r="CF33" s="7" t="e">
        <f t="shared" ca="1" si="6"/>
        <v>#REF!</v>
      </c>
      <c r="CH33" s="10"/>
    </row>
    <row r="34" spans="2:86" s="7" customFormat="1" x14ac:dyDescent="0.25">
      <c r="B34" s="3">
        <v>34</v>
      </c>
      <c r="C34" s="69" t="s">
        <v>75</v>
      </c>
      <c r="D34" s="42">
        <v>0</v>
      </c>
      <c r="E34" s="43">
        <v>0</v>
      </c>
      <c r="F34" s="36">
        <v>1</v>
      </c>
      <c r="G34" s="36">
        <v>52</v>
      </c>
      <c r="H34" s="36">
        <f>SUM(D34:E34:F34:G34)</f>
        <v>53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0"/>
      <c r="BP34" s="7">
        <v>23</v>
      </c>
      <c r="BQ34" s="7" t="e">
        <f>#REF!</f>
        <v>#REF!</v>
      </c>
      <c r="BR34" s="7" t="e">
        <f>#REF!</f>
        <v>#REF!</v>
      </c>
      <c r="BS34" s="7" t="e">
        <f>#REF!</f>
        <v>#REF!</v>
      </c>
      <c r="BT34" s="8" t="e">
        <f>ROUND(#REF!,2)</f>
        <v>#REF!</v>
      </c>
      <c r="BV34" s="7" t="e">
        <f t="shared" si="0"/>
        <v>#REF!</v>
      </c>
      <c r="BX34" s="8" t="e">
        <f t="shared" si="3"/>
        <v>#REF!</v>
      </c>
      <c r="BY34" s="7" t="e">
        <f t="shared" si="5"/>
        <v>#REF!</v>
      </c>
      <c r="CA34" s="7">
        <v>23</v>
      </c>
      <c r="CB34" s="7" t="e">
        <f t="shared" si="2"/>
        <v>#N/A</v>
      </c>
      <c r="CD34" s="7" t="e">
        <f t="shared" ca="1" si="6"/>
        <v>#REF!</v>
      </c>
      <c r="CE34" s="7" t="e">
        <f t="shared" ca="1" si="6"/>
        <v>#REF!</v>
      </c>
      <c r="CF34" s="7" t="e">
        <f t="shared" ca="1" si="6"/>
        <v>#REF!</v>
      </c>
      <c r="CH34" s="10"/>
    </row>
    <row r="35" spans="2:86" s="7" customFormat="1" x14ac:dyDescent="0.25">
      <c r="B35" s="3">
        <v>22</v>
      </c>
      <c r="C35" s="9" t="s">
        <v>56</v>
      </c>
      <c r="D35" s="42">
        <v>0</v>
      </c>
      <c r="E35" s="43">
        <v>52</v>
      </c>
      <c r="F35" s="36">
        <v>1</v>
      </c>
      <c r="G35" s="36">
        <v>0</v>
      </c>
      <c r="H35" s="36">
        <f>SUM(D35:E35:F35:G35)</f>
        <v>53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0"/>
      <c r="BP35" s="7">
        <v>24</v>
      </c>
      <c r="BQ35" s="7" t="e">
        <f>#REF!</f>
        <v>#REF!</v>
      </c>
      <c r="BR35" s="7" t="e">
        <f>#REF!</f>
        <v>#REF!</v>
      </c>
      <c r="BS35" s="7" t="e">
        <f>#REF!</f>
        <v>#REF!</v>
      </c>
      <c r="BT35" s="8" t="e">
        <f>ROUND(#REF!,2)</f>
        <v>#REF!</v>
      </c>
      <c r="BV35" s="7" t="e">
        <f t="shared" si="0"/>
        <v>#REF!</v>
      </c>
      <c r="BX35" s="8" t="e">
        <f t="shared" si="3"/>
        <v>#REF!</v>
      </c>
      <c r="BY35" s="7" t="e">
        <f t="shared" si="5"/>
        <v>#REF!</v>
      </c>
      <c r="CA35" s="7">
        <v>24</v>
      </c>
      <c r="CB35" s="7" t="e">
        <f t="shared" si="2"/>
        <v>#N/A</v>
      </c>
      <c r="CD35" s="7" t="e">
        <f t="shared" ca="1" si="6"/>
        <v>#REF!</v>
      </c>
      <c r="CE35" s="7" t="e">
        <f t="shared" ca="1" si="6"/>
        <v>#REF!</v>
      </c>
      <c r="CF35" s="7" t="e">
        <f t="shared" ca="1" si="6"/>
        <v>#REF!</v>
      </c>
      <c r="CH35" s="10"/>
    </row>
    <row r="36" spans="2:86" s="7" customFormat="1" x14ac:dyDescent="0.25">
      <c r="B36" s="3">
        <v>51</v>
      </c>
      <c r="C36" s="9" t="s">
        <v>87</v>
      </c>
      <c r="D36" s="42">
        <v>0</v>
      </c>
      <c r="E36" s="43">
        <v>0</v>
      </c>
      <c r="F36" s="36">
        <v>0</v>
      </c>
      <c r="G36" s="36">
        <v>52</v>
      </c>
      <c r="H36" s="36">
        <f>SUM(D36:E36:F36:G36)</f>
        <v>52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0"/>
      <c r="BP36" s="7">
        <v>25</v>
      </c>
      <c r="BQ36" s="7" t="e">
        <f>#REF!</f>
        <v>#REF!</v>
      </c>
      <c r="BR36" s="7" t="e">
        <f>#REF!</f>
        <v>#REF!</v>
      </c>
      <c r="BS36" s="7" t="e">
        <f>#REF!</f>
        <v>#REF!</v>
      </c>
      <c r="BT36" s="8" t="e">
        <f>ROUND(#REF!,2)</f>
        <v>#REF!</v>
      </c>
      <c r="BV36" s="7" t="e">
        <f t="shared" si="0"/>
        <v>#REF!</v>
      </c>
      <c r="BX36" s="8" t="e">
        <f t="shared" si="3"/>
        <v>#REF!</v>
      </c>
      <c r="BY36" s="7" t="e">
        <f t="shared" si="5"/>
        <v>#REF!</v>
      </c>
      <c r="CA36" s="7">
        <v>25</v>
      </c>
      <c r="CB36" s="7" t="e">
        <f t="shared" si="2"/>
        <v>#N/A</v>
      </c>
      <c r="CD36" s="7" t="e">
        <f t="shared" ca="1" si="6"/>
        <v>#REF!</v>
      </c>
      <c r="CE36" s="7" t="e">
        <f t="shared" ca="1" si="6"/>
        <v>#REF!</v>
      </c>
      <c r="CF36" s="7" t="e">
        <f t="shared" ca="1" si="6"/>
        <v>#REF!</v>
      </c>
      <c r="CH36" s="10"/>
    </row>
    <row r="37" spans="2:86" s="7" customFormat="1" x14ac:dyDescent="0.25">
      <c r="B37" s="3">
        <v>51</v>
      </c>
      <c r="C37" s="22" t="s">
        <v>88</v>
      </c>
      <c r="D37" s="71">
        <v>0</v>
      </c>
      <c r="E37" s="73">
        <v>0</v>
      </c>
      <c r="F37" s="36">
        <v>0</v>
      </c>
      <c r="G37" s="36">
        <v>52</v>
      </c>
      <c r="H37" s="36">
        <f>SUM(D37:E37:F37:G37)</f>
        <v>52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0"/>
      <c r="BP37" s="7">
        <v>26</v>
      </c>
      <c r="BQ37" s="7" t="e">
        <f>#REF!</f>
        <v>#REF!</v>
      </c>
      <c r="BR37" s="7" t="e">
        <f>#REF!</f>
        <v>#REF!</v>
      </c>
      <c r="BS37" s="7" t="e">
        <f>#REF!</f>
        <v>#REF!</v>
      </c>
      <c r="BT37" s="8" t="e">
        <f>ROUND(#REF!,2)</f>
        <v>#REF!</v>
      </c>
      <c r="BV37" s="7" t="e">
        <f t="shared" si="0"/>
        <v>#REF!</v>
      </c>
      <c r="BX37" s="8" t="e">
        <f t="shared" si="3"/>
        <v>#REF!</v>
      </c>
      <c r="BY37" s="7" t="e">
        <f t="shared" si="5"/>
        <v>#REF!</v>
      </c>
      <c r="CA37" s="7">
        <v>26</v>
      </c>
      <c r="CB37" s="7" t="e">
        <f t="shared" si="2"/>
        <v>#N/A</v>
      </c>
      <c r="CD37" s="7" t="e">
        <f t="shared" ca="1" si="6"/>
        <v>#REF!</v>
      </c>
      <c r="CE37" s="7" t="e">
        <f t="shared" ca="1" si="6"/>
        <v>#REF!</v>
      </c>
      <c r="CF37" s="7" t="e">
        <f t="shared" ca="1" si="6"/>
        <v>#REF!</v>
      </c>
      <c r="CH37" s="10"/>
    </row>
    <row r="38" spans="2:86" s="7" customFormat="1" x14ac:dyDescent="0.25">
      <c r="B38" s="14">
        <v>24</v>
      </c>
      <c r="C38" s="27" t="s">
        <v>37</v>
      </c>
      <c r="D38" s="42">
        <v>0</v>
      </c>
      <c r="E38" s="43">
        <v>52</v>
      </c>
      <c r="F38" s="36">
        <v>0</v>
      </c>
      <c r="G38" s="36">
        <v>0</v>
      </c>
      <c r="H38" s="36">
        <f>SUM(D38:E38:F38:G38)</f>
        <v>52</v>
      </c>
      <c r="I38" s="1"/>
      <c r="J38" s="83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0"/>
      <c r="BP38" s="7">
        <v>27</v>
      </c>
      <c r="BQ38" s="7" t="e">
        <f>#REF!</f>
        <v>#REF!</v>
      </c>
      <c r="BR38" s="7" t="e">
        <f>#REF!</f>
        <v>#REF!</v>
      </c>
      <c r="BS38" s="7" t="e">
        <f>#REF!</f>
        <v>#REF!</v>
      </c>
      <c r="BT38" s="8" t="e">
        <f>ROUND(#REF!,2)</f>
        <v>#REF!</v>
      </c>
      <c r="BV38" s="7" t="e">
        <f t="shared" si="0"/>
        <v>#REF!</v>
      </c>
      <c r="BX38" s="8" t="e">
        <f t="shared" si="3"/>
        <v>#REF!</v>
      </c>
      <c r="BY38" s="7" t="e">
        <f t="shared" si="5"/>
        <v>#REF!</v>
      </c>
      <c r="CA38" s="7">
        <v>27</v>
      </c>
      <c r="CB38" s="7" t="e">
        <f t="shared" si="2"/>
        <v>#N/A</v>
      </c>
      <c r="CD38" s="7" t="e">
        <f t="shared" ca="1" si="6"/>
        <v>#REF!</v>
      </c>
      <c r="CE38" s="7" t="e">
        <f t="shared" ca="1" si="6"/>
        <v>#REF!</v>
      </c>
      <c r="CF38" s="7" t="e">
        <f t="shared" ca="1" si="6"/>
        <v>#REF!</v>
      </c>
      <c r="CH38" s="10"/>
    </row>
    <row r="39" spans="2:86" s="7" customFormat="1" x14ac:dyDescent="0.25">
      <c r="B39" s="14">
        <v>25</v>
      </c>
      <c r="C39" s="27" t="s">
        <v>17</v>
      </c>
      <c r="D39" s="42">
        <v>52</v>
      </c>
      <c r="E39" s="43">
        <v>0</v>
      </c>
      <c r="F39" s="36">
        <v>0</v>
      </c>
      <c r="G39" s="36">
        <v>0</v>
      </c>
      <c r="H39" s="36">
        <f>SUM(D39:E39:F39:G39)</f>
        <v>52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0"/>
      <c r="BP39" s="7">
        <v>28</v>
      </c>
      <c r="BQ39" s="7" t="e">
        <f>#REF!</f>
        <v>#REF!</v>
      </c>
      <c r="BR39" s="7" t="e">
        <f>#REF!</f>
        <v>#REF!</v>
      </c>
      <c r="BS39" s="7" t="e">
        <f>#REF!</f>
        <v>#REF!</v>
      </c>
      <c r="BT39" s="8" t="e">
        <f>ROUND(#REF!,2)</f>
        <v>#REF!</v>
      </c>
      <c r="BV39" s="7" t="e">
        <f t="shared" si="0"/>
        <v>#REF!</v>
      </c>
      <c r="BX39" s="8" t="e">
        <f t="shared" si="3"/>
        <v>#REF!</v>
      </c>
      <c r="BY39" s="7" t="e">
        <f t="shared" si="5"/>
        <v>#REF!</v>
      </c>
      <c r="CA39" s="7">
        <v>28</v>
      </c>
      <c r="CB39" s="7" t="e">
        <f t="shared" si="2"/>
        <v>#N/A</v>
      </c>
      <c r="CD39" s="7" t="e">
        <f t="shared" ca="1" si="6"/>
        <v>#REF!</v>
      </c>
      <c r="CE39" s="7" t="e">
        <f t="shared" ca="1" si="6"/>
        <v>#REF!</v>
      </c>
      <c r="CF39" s="7" t="e">
        <f t="shared" ca="1" si="6"/>
        <v>#REF!</v>
      </c>
      <c r="CH39" s="10"/>
    </row>
    <row r="40" spans="2:86" s="7" customFormat="1" x14ac:dyDescent="0.25">
      <c r="B40" s="3">
        <v>26</v>
      </c>
      <c r="C40" s="25" t="s">
        <v>21</v>
      </c>
      <c r="D40" s="54">
        <v>52</v>
      </c>
      <c r="E40" s="55">
        <v>0</v>
      </c>
      <c r="F40" s="36">
        <v>0</v>
      </c>
      <c r="G40" s="36">
        <v>0</v>
      </c>
      <c r="H40" s="36">
        <f>SUM(D40:E40:F40:G40)</f>
        <v>52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0"/>
      <c r="BP40" s="7">
        <v>29</v>
      </c>
      <c r="BQ40" s="7" t="e">
        <f>#REF!</f>
        <v>#REF!</v>
      </c>
      <c r="BR40" s="7" t="e">
        <f>#REF!</f>
        <v>#REF!</v>
      </c>
      <c r="BS40" s="7" t="e">
        <f>#REF!</f>
        <v>#REF!</v>
      </c>
      <c r="BT40" s="8" t="e">
        <f>ROUND(#REF!,2)</f>
        <v>#REF!</v>
      </c>
      <c r="BV40" s="7" t="e">
        <f t="shared" si="0"/>
        <v>#REF!</v>
      </c>
      <c r="BX40" s="8" t="e">
        <f t="shared" si="3"/>
        <v>#REF!</v>
      </c>
      <c r="BY40" s="7" t="e">
        <f t="shared" si="5"/>
        <v>#REF!</v>
      </c>
      <c r="CA40" s="7">
        <v>29</v>
      </c>
      <c r="CB40" s="7" t="e">
        <f t="shared" si="2"/>
        <v>#N/A</v>
      </c>
      <c r="CD40" s="7" t="e">
        <f t="shared" ca="1" si="6"/>
        <v>#REF!</v>
      </c>
      <c r="CE40" s="7" t="e">
        <f t="shared" ca="1" si="6"/>
        <v>#REF!</v>
      </c>
      <c r="CF40" s="7" t="e">
        <f t="shared" ca="1" si="6"/>
        <v>#REF!</v>
      </c>
      <c r="CH40" s="10"/>
    </row>
    <row r="41" spans="2:86" s="7" customFormat="1" x14ac:dyDescent="0.25">
      <c r="B41" s="3">
        <v>27</v>
      </c>
      <c r="C41" s="9" t="s">
        <v>22</v>
      </c>
      <c r="D41" s="34">
        <v>52</v>
      </c>
      <c r="E41" s="35">
        <v>0</v>
      </c>
      <c r="F41" s="36">
        <v>0</v>
      </c>
      <c r="G41" s="36">
        <v>0</v>
      </c>
      <c r="H41" s="36">
        <f>SUM(D41:E41:F41:G41)</f>
        <v>52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0"/>
      <c r="BP41" s="7">
        <v>30</v>
      </c>
      <c r="BQ41" s="7" t="e">
        <f>#REF!</f>
        <v>#REF!</v>
      </c>
      <c r="BR41" s="7" t="e">
        <f>#REF!</f>
        <v>#REF!</v>
      </c>
      <c r="BS41" s="7" t="e">
        <f>#REF!</f>
        <v>#REF!</v>
      </c>
      <c r="BT41" s="8" t="e">
        <f>ROUND(#REF!,2)</f>
        <v>#REF!</v>
      </c>
      <c r="BV41" s="7" t="e">
        <f t="shared" si="0"/>
        <v>#REF!</v>
      </c>
      <c r="BX41" s="8" t="e">
        <f t="shared" si="3"/>
        <v>#REF!</v>
      </c>
      <c r="BY41" s="7" t="e">
        <f t="shared" si="5"/>
        <v>#REF!</v>
      </c>
      <c r="CA41" s="7">
        <v>30</v>
      </c>
      <c r="CB41" s="7" t="e">
        <f t="shared" si="2"/>
        <v>#N/A</v>
      </c>
      <c r="CD41" s="7" t="e">
        <f t="shared" ca="1" si="6"/>
        <v>#REF!</v>
      </c>
      <c r="CE41" s="7" t="e">
        <f t="shared" ca="1" si="6"/>
        <v>#REF!</v>
      </c>
      <c r="CF41" s="7" t="e">
        <f t="shared" ca="1" si="6"/>
        <v>#REF!</v>
      </c>
      <c r="CH41" s="10"/>
    </row>
    <row r="42" spans="2:86" s="7" customFormat="1" x14ac:dyDescent="0.25">
      <c r="B42" s="3">
        <v>30</v>
      </c>
      <c r="C42" s="9" t="s">
        <v>53</v>
      </c>
      <c r="D42" s="34">
        <v>0</v>
      </c>
      <c r="E42" s="35">
        <v>0</v>
      </c>
      <c r="F42" s="36">
        <v>1</v>
      </c>
      <c r="G42" s="36">
        <v>1</v>
      </c>
      <c r="H42" s="36">
        <f>SUM(D42:E42:F42:G42)</f>
        <v>2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0"/>
      <c r="BP42" s="7">
        <v>31</v>
      </c>
      <c r="BQ42" s="7" t="e">
        <f>#REF!</f>
        <v>#REF!</v>
      </c>
      <c r="BR42" s="7" t="e">
        <f>#REF!</f>
        <v>#REF!</v>
      </c>
      <c r="BS42" s="7" t="e">
        <f>#REF!</f>
        <v>#REF!</v>
      </c>
      <c r="BT42" s="8" t="e">
        <f>ROUND(#REF!,2)</f>
        <v>#REF!</v>
      </c>
      <c r="BV42" s="7" t="e">
        <f t="shared" si="0"/>
        <v>#REF!</v>
      </c>
      <c r="BX42" s="8" t="e">
        <f t="shared" si="3"/>
        <v>#REF!</v>
      </c>
      <c r="BY42" s="7" t="e">
        <f t="shared" si="5"/>
        <v>#REF!</v>
      </c>
      <c r="CA42" s="7">
        <v>31</v>
      </c>
      <c r="CB42" s="7" t="e">
        <f t="shared" si="2"/>
        <v>#N/A</v>
      </c>
      <c r="CD42" s="7" t="e">
        <f t="shared" ca="1" si="6"/>
        <v>#REF!</v>
      </c>
      <c r="CE42" s="7" t="e">
        <f t="shared" ca="1" si="6"/>
        <v>#REF!</v>
      </c>
      <c r="CF42" s="7" t="e">
        <f t="shared" ca="1" si="6"/>
        <v>#REF!</v>
      </c>
      <c r="CH42" s="10"/>
    </row>
    <row r="43" spans="2:86" s="7" customFormat="1" x14ac:dyDescent="0.25">
      <c r="B43" s="3">
        <v>31</v>
      </c>
      <c r="C43" s="69" t="s">
        <v>72</v>
      </c>
      <c r="D43" s="34">
        <v>0</v>
      </c>
      <c r="E43" s="35">
        <v>0</v>
      </c>
      <c r="F43" s="36">
        <v>1</v>
      </c>
      <c r="G43" s="36">
        <v>1</v>
      </c>
      <c r="H43" s="36">
        <f>SUM(D43:E43:F43:G43)</f>
        <v>2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0"/>
      <c r="BP43" s="7">
        <v>32</v>
      </c>
      <c r="BQ43" s="7" t="e">
        <f>#REF!</f>
        <v>#REF!</v>
      </c>
      <c r="BR43" s="7" t="e">
        <f>#REF!</f>
        <v>#REF!</v>
      </c>
      <c r="BS43" s="7" t="e">
        <f>#REF!</f>
        <v>#REF!</v>
      </c>
      <c r="BT43" s="8" t="e">
        <f>ROUND(#REF!,2)</f>
        <v>#REF!</v>
      </c>
      <c r="BV43" s="7" t="e">
        <f t="shared" si="0"/>
        <v>#REF!</v>
      </c>
      <c r="BX43" s="8" t="e">
        <f t="shared" si="3"/>
        <v>#REF!</v>
      </c>
      <c r="BY43" s="7" t="e">
        <f t="shared" si="5"/>
        <v>#REF!</v>
      </c>
      <c r="CA43" s="7">
        <v>32</v>
      </c>
      <c r="CB43" s="7" t="e">
        <f t="shared" ref="CB43:CB74" si="7">MATCH(CA43,BY:BY,0)</f>
        <v>#N/A</v>
      </c>
      <c r="CD43" s="7" t="e">
        <f t="shared" ca="1" si="6"/>
        <v>#REF!</v>
      </c>
      <c r="CE43" s="7" t="e">
        <f t="shared" ca="1" si="6"/>
        <v>#REF!</v>
      </c>
      <c r="CF43" s="7" t="e">
        <f t="shared" ca="1" si="6"/>
        <v>#REF!</v>
      </c>
      <c r="CH43" s="10"/>
    </row>
    <row r="44" spans="2:86" s="7" customFormat="1" x14ac:dyDescent="0.25">
      <c r="B44" s="3">
        <v>41</v>
      </c>
      <c r="C44" s="9" t="s">
        <v>24</v>
      </c>
      <c r="D44" s="70">
        <v>1</v>
      </c>
      <c r="E44" s="72">
        <v>0</v>
      </c>
      <c r="F44" s="36">
        <v>0</v>
      </c>
      <c r="G44" s="36">
        <v>1</v>
      </c>
      <c r="H44" s="36">
        <f>SUM(D44:E44:F44:G44)</f>
        <v>2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0"/>
      <c r="BP44" s="7">
        <v>33</v>
      </c>
      <c r="BQ44" s="7" t="e">
        <f>#REF!</f>
        <v>#REF!</v>
      </c>
      <c r="BR44" s="7" t="e">
        <f>#REF!</f>
        <v>#REF!</v>
      </c>
      <c r="BS44" s="7" t="e">
        <f>#REF!</f>
        <v>#REF!</v>
      </c>
      <c r="BT44" s="8" t="e">
        <f>ROUND(#REF!,2)</f>
        <v>#REF!</v>
      </c>
      <c r="BV44" s="7" t="e">
        <f t="shared" si="0"/>
        <v>#REF!</v>
      </c>
      <c r="BX44" s="8" t="e">
        <f t="shared" si="3"/>
        <v>#REF!</v>
      </c>
      <c r="BY44" s="7" t="e">
        <f t="shared" si="5"/>
        <v>#REF!</v>
      </c>
      <c r="CA44" s="7">
        <v>33</v>
      </c>
      <c r="CB44" s="7" t="e">
        <f t="shared" si="7"/>
        <v>#N/A</v>
      </c>
      <c r="CD44" s="7" t="e">
        <f t="shared" ca="1" si="6"/>
        <v>#REF!</v>
      </c>
      <c r="CE44" s="7" t="e">
        <f t="shared" ca="1" si="6"/>
        <v>#REF!</v>
      </c>
      <c r="CF44" s="7" t="e">
        <f t="shared" ca="1" si="6"/>
        <v>#REF!</v>
      </c>
      <c r="CH44" s="10"/>
    </row>
    <row r="45" spans="2:86" s="7" customFormat="1" x14ac:dyDescent="0.25">
      <c r="B45" s="3">
        <v>28</v>
      </c>
      <c r="C45" s="9" t="s">
        <v>36</v>
      </c>
      <c r="D45" s="74">
        <v>1</v>
      </c>
      <c r="E45" s="75">
        <v>1</v>
      </c>
      <c r="F45" s="36">
        <v>0</v>
      </c>
      <c r="G45" s="36">
        <v>0</v>
      </c>
      <c r="H45" s="36">
        <f>SUM(D45:E45:F45:G45)</f>
        <v>2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0"/>
      <c r="BP45" s="7">
        <v>34</v>
      </c>
      <c r="BQ45" s="7" t="e">
        <f>#REF!</f>
        <v>#REF!</v>
      </c>
      <c r="BR45" s="7" t="e">
        <f>#REF!</f>
        <v>#REF!</v>
      </c>
      <c r="BS45" s="7" t="e">
        <f>#REF!</f>
        <v>#REF!</v>
      </c>
      <c r="BT45" s="8" t="e">
        <f>ROUND(#REF!,2)</f>
        <v>#REF!</v>
      </c>
      <c r="BV45" s="7" t="e">
        <f t="shared" si="0"/>
        <v>#REF!</v>
      </c>
      <c r="BX45" s="8" t="e">
        <f t="shared" si="3"/>
        <v>#REF!</v>
      </c>
      <c r="BY45" s="7" t="e">
        <f t="shared" si="5"/>
        <v>#REF!</v>
      </c>
      <c r="CA45" s="7">
        <v>34</v>
      </c>
      <c r="CB45" s="7" t="e">
        <f t="shared" si="7"/>
        <v>#N/A</v>
      </c>
      <c r="CD45" s="7" t="e">
        <f t="shared" ca="1" si="6"/>
        <v>#REF!</v>
      </c>
      <c r="CE45" s="7" t="e">
        <f t="shared" ca="1" si="6"/>
        <v>#REF!</v>
      </c>
      <c r="CF45" s="7" t="e">
        <f t="shared" ca="1" si="6"/>
        <v>#REF!</v>
      </c>
      <c r="CH45" s="10"/>
    </row>
    <row r="46" spans="2:86" s="7" customFormat="1" x14ac:dyDescent="0.25">
      <c r="B46" s="3">
        <v>29</v>
      </c>
      <c r="C46" s="9" t="s">
        <v>38</v>
      </c>
      <c r="D46" s="81">
        <v>1</v>
      </c>
      <c r="E46" s="82">
        <v>1</v>
      </c>
      <c r="F46" s="36">
        <v>0</v>
      </c>
      <c r="G46" s="36">
        <v>0</v>
      </c>
      <c r="H46" s="36">
        <f>SUM(D46:E46:F46:G46)</f>
        <v>2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0"/>
      <c r="BP46" s="7">
        <v>34</v>
      </c>
      <c r="BQ46" s="7" t="e">
        <f>#REF!</f>
        <v>#REF!</v>
      </c>
      <c r="BR46" s="7" t="e">
        <f>#REF!</f>
        <v>#REF!</v>
      </c>
      <c r="BS46" s="7" t="e">
        <f>#REF!</f>
        <v>#REF!</v>
      </c>
      <c r="BT46" s="8" t="e">
        <f>ROUND(#REF!,2)</f>
        <v>#REF!</v>
      </c>
      <c r="BV46" s="7" t="e">
        <f t="shared" ref="BV46:BV50" si="8">RANK(BT46,$BT$11:$BT$45,0)</f>
        <v>#REF!</v>
      </c>
      <c r="BX46" s="8" t="e">
        <f t="shared" ref="BX46:BX50" si="9">BT46*1000000-BS46</f>
        <v>#REF!</v>
      </c>
      <c r="BY46" s="7" t="e">
        <f t="shared" ref="BY46:BY50" si="10">RANK(BX46,$BX$11:$BX$45)</f>
        <v>#REF!</v>
      </c>
      <c r="CA46" s="7">
        <v>34</v>
      </c>
      <c r="CB46" s="7" t="e">
        <f t="shared" si="7"/>
        <v>#N/A</v>
      </c>
      <c r="CD46" s="7" t="e">
        <f t="shared" ref="CD46:CD50" ca="1" si="11">IF(BQ46&lt;&gt;0,INDIRECT(CD$9&amp;$CB46),"")</f>
        <v>#REF!</v>
      </c>
      <c r="CE46" s="7" t="e">
        <f t="shared" ref="CE46:CE50" ca="1" si="12">IF(BR46&lt;&gt;0,INDIRECT(CE$9&amp;$CB46),"")</f>
        <v>#REF!</v>
      </c>
      <c r="CF46" s="7" t="e">
        <f t="shared" ref="CF46:CF50" ca="1" si="13">IF(BS46&lt;&gt;0,INDIRECT(CF$9&amp;$CB46),"")</f>
        <v>#REF!</v>
      </c>
      <c r="CH46" s="10"/>
    </row>
    <row r="47" spans="2:86" s="7" customFormat="1" x14ac:dyDescent="0.25">
      <c r="B47" s="3">
        <v>51</v>
      </c>
      <c r="C47" s="9" t="s">
        <v>89</v>
      </c>
      <c r="D47" s="84">
        <v>0</v>
      </c>
      <c r="E47" s="85">
        <v>0</v>
      </c>
      <c r="F47" s="36">
        <v>0</v>
      </c>
      <c r="G47" s="36">
        <v>1</v>
      </c>
      <c r="H47" s="36">
        <f>SUM(D47:E47:F47:G47)</f>
        <v>1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0"/>
      <c r="BP47" s="7">
        <v>34</v>
      </c>
      <c r="BQ47" s="7" t="e">
        <f>#REF!</f>
        <v>#REF!</v>
      </c>
      <c r="BR47" s="7" t="e">
        <f>#REF!</f>
        <v>#REF!</v>
      </c>
      <c r="BS47" s="7" t="e">
        <f>#REF!</f>
        <v>#REF!</v>
      </c>
      <c r="BT47" s="8" t="e">
        <f>ROUND(#REF!,2)</f>
        <v>#REF!</v>
      </c>
      <c r="BV47" s="7" t="e">
        <f t="shared" si="8"/>
        <v>#REF!</v>
      </c>
      <c r="BX47" s="8" t="e">
        <f t="shared" si="9"/>
        <v>#REF!</v>
      </c>
      <c r="BY47" s="7" t="e">
        <f t="shared" si="10"/>
        <v>#REF!</v>
      </c>
      <c r="CA47" s="7">
        <v>34</v>
      </c>
      <c r="CB47" s="7" t="e">
        <f t="shared" si="7"/>
        <v>#N/A</v>
      </c>
      <c r="CD47" s="7" t="e">
        <f t="shared" ca="1" si="11"/>
        <v>#REF!</v>
      </c>
      <c r="CE47" s="7" t="e">
        <f t="shared" ca="1" si="12"/>
        <v>#REF!</v>
      </c>
      <c r="CF47" s="7" t="e">
        <f t="shared" ca="1" si="13"/>
        <v>#REF!</v>
      </c>
      <c r="CH47" s="10"/>
    </row>
    <row r="48" spans="2:86" s="7" customFormat="1" x14ac:dyDescent="0.25">
      <c r="B48" s="3">
        <v>51</v>
      </c>
      <c r="C48" s="9" t="s">
        <v>90</v>
      </c>
      <c r="D48" s="74">
        <v>0</v>
      </c>
      <c r="E48" s="75">
        <v>0</v>
      </c>
      <c r="F48" s="36">
        <v>0</v>
      </c>
      <c r="G48" s="36">
        <v>1</v>
      </c>
      <c r="H48" s="36">
        <f>SUM(D48:E48:F48:G48)</f>
        <v>1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0"/>
      <c r="BP48" s="7">
        <v>34</v>
      </c>
      <c r="BQ48" s="7" t="e">
        <f>#REF!</f>
        <v>#REF!</v>
      </c>
      <c r="BR48" s="7" t="e">
        <f>#REF!</f>
        <v>#REF!</v>
      </c>
      <c r="BS48" s="7" t="e">
        <f>#REF!</f>
        <v>#REF!</v>
      </c>
      <c r="BT48" s="8" t="e">
        <f>ROUND(#REF!,2)</f>
        <v>#REF!</v>
      </c>
      <c r="BV48" s="7" t="e">
        <f t="shared" si="8"/>
        <v>#REF!</v>
      </c>
      <c r="BX48" s="8" t="e">
        <f t="shared" si="9"/>
        <v>#REF!</v>
      </c>
      <c r="BY48" s="7" t="e">
        <f t="shared" si="10"/>
        <v>#REF!</v>
      </c>
      <c r="CA48" s="7">
        <v>34</v>
      </c>
      <c r="CB48" s="7" t="e">
        <f t="shared" si="7"/>
        <v>#N/A</v>
      </c>
      <c r="CD48" s="7" t="e">
        <f t="shared" ca="1" si="11"/>
        <v>#REF!</v>
      </c>
      <c r="CE48" s="7" t="e">
        <f t="shared" ca="1" si="12"/>
        <v>#REF!</v>
      </c>
      <c r="CF48" s="7" t="e">
        <f t="shared" ca="1" si="13"/>
        <v>#REF!</v>
      </c>
      <c r="CH48" s="10"/>
    </row>
    <row r="49" spans="2:86" s="7" customFormat="1" x14ac:dyDescent="0.25">
      <c r="B49" s="3">
        <v>51</v>
      </c>
      <c r="C49" s="9" t="s">
        <v>91</v>
      </c>
      <c r="D49" s="74">
        <v>0</v>
      </c>
      <c r="E49" s="75">
        <v>0</v>
      </c>
      <c r="F49" s="36">
        <v>0</v>
      </c>
      <c r="G49" s="36">
        <v>1</v>
      </c>
      <c r="H49" s="36">
        <f>SUM(D49:E49:F49:G49)</f>
        <v>1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0"/>
      <c r="BP49" s="7">
        <v>34</v>
      </c>
      <c r="BQ49" s="7" t="e">
        <f>#REF!</f>
        <v>#REF!</v>
      </c>
      <c r="BR49" s="7" t="e">
        <f>#REF!</f>
        <v>#REF!</v>
      </c>
      <c r="BS49" s="7" t="e">
        <f>#REF!</f>
        <v>#REF!</v>
      </c>
      <c r="BT49" s="8" t="e">
        <f>ROUND(#REF!,2)</f>
        <v>#REF!</v>
      </c>
      <c r="BV49" s="7" t="e">
        <f t="shared" si="8"/>
        <v>#REF!</v>
      </c>
      <c r="BX49" s="8" t="e">
        <f t="shared" si="9"/>
        <v>#REF!</v>
      </c>
      <c r="BY49" s="7" t="e">
        <f t="shared" si="10"/>
        <v>#REF!</v>
      </c>
      <c r="CA49" s="7">
        <v>34</v>
      </c>
      <c r="CB49" s="7" t="e">
        <f t="shared" si="7"/>
        <v>#N/A</v>
      </c>
      <c r="CD49" s="7" t="e">
        <f t="shared" ca="1" si="11"/>
        <v>#REF!</v>
      </c>
      <c r="CE49" s="7" t="e">
        <f t="shared" ca="1" si="12"/>
        <v>#REF!</v>
      </c>
      <c r="CF49" s="7" t="e">
        <f t="shared" ca="1" si="13"/>
        <v>#REF!</v>
      </c>
      <c r="CH49" s="10"/>
    </row>
    <row r="50" spans="2:86" s="7" customFormat="1" x14ac:dyDescent="0.25">
      <c r="B50" s="3">
        <v>51</v>
      </c>
      <c r="C50" s="9" t="s">
        <v>92</v>
      </c>
      <c r="D50" s="74">
        <v>0</v>
      </c>
      <c r="E50" s="75">
        <v>0</v>
      </c>
      <c r="F50" s="36">
        <v>0</v>
      </c>
      <c r="G50" s="36">
        <v>1</v>
      </c>
      <c r="H50" s="36">
        <f>SUM(D50:E50:F50:G50)</f>
        <v>1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0"/>
      <c r="BP50" s="7">
        <v>34</v>
      </c>
      <c r="BQ50" s="7" t="e">
        <f>#REF!</f>
        <v>#REF!</v>
      </c>
      <c r="BR50" s="7" t="e">
        <f>#REF!</f>
        <v>#REF!</v>
      </c>
      <c r="BS50" s="7" t="e">
        <f>#REF!</f>
        <v>#REF!</v>
      </c>
      <c r="BT50" s="8" t="e">
        <f>ROUND(#REF!,2)</f>
        <v>#REF!</v>
      </c>
      <c r="BV50" s="7" t="e">
        <f t="shared" si="8"/>
        <v>#REF!</v>
      </c>
      <c r="BX50" s="8" t="e">
        <f t="shared" si="9"/>
        <v>#REF!</v>
      </c>
      <c r="BY50" s="7" t="e">
        <f t="shared" si="10"/>
        <v>#REF!</v>
      </c>
      <c r="CA50" s="7">
        <v>34</v>
      </c>
      <c r="CB50" s="7" t="e">
        <f t="shared" si="7"/>
        <v>#N/A</v>
      </c>
      <c r="CD50" s="7" t="e">
        <f t="shared" ca="1" si="11"/>
        <v>#REF!</v>
      </c>
      <c r="CE50" s="7" t="e">
        <f t="shared" ca="1" si="12"/>
        <v>#REF!</v>
      </c>
      <c r="CF50" s="7" t="e">
        <f t="shared" ca="1" si="13"/>
        <v>#REF!</v>
      </c>
      <c r="CH50" s="10"/>
    </row>
    <row r="51" spans="2:86" s="7" customFormat="1" x14ac:dyDescent="0.25">
      <c r="B51" s="3">
        <v>51</v>
      </c>
      <c r="C51" s="9" t="s">
        <v>93</v>
      </c>
      <c r="D51" s="74">
        <v>0</v>
      </c>
      <c r="E51" s="75">
        <v>0</v>
      </c>
      <c r="F51" s="36">
        <v>0</v>
      </c>
      <c r="G51" s="36">
        <v>1</v>
      </c>
      <c r="H51" s="36">
        <f>SUM(D51:E51:F51:G51)</f>
        <v>1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0"/>
      <c r="BP51" s="7">
        <v>34</v>
      </c>
      <c r="BQ51" s="7" t="e">
        <f>#REF!</f>
        <v>#REF!</v>
      </c>
      <c r="BR51" s="7" t="e">
        <f>#REF!</f>
        <v>#REF!</v>
      </c>
      <c r="BS51" s="7" t="e">
        <f>#REF!</f>
        <v>#REF!</v>
      </c>
      <c r="BT51" s="8" t="e">
        <f>ROUND(#REF!,2)</f>
        <v>#REF!</v>
      </c>
      <c r="BV51" s="7" t="e">
        <f t="shared" ref="BV51:BV54" si="14">RANK(BT51,$BT$11:$BT$45,0)</f>
        <v>#REF!</v>
      </c>
      <c r="BX51" s="8" t="e">
        <f t="shared" ref="BX51:BX54" si="15">BT51*1000000-BS51</f>
        <v>#REF!</v>
      </c>
      <c r="BY51" s="7" t="e">
        <f t="shared" ref="BY51:BY54" si="16">RANK(BX51,$BX$11:$BX$45)</f>
        <v>#REF!</v>
      </c>
      <c r="CA51" s="7">
        <v>34</v>
      </c>
      <c r="CB51" s="7" t="e">
        <f t="shared" si="7"/>
        <v>#N/A</v>
      </c>
      <c r="CD51" s="7" t="e">
        <f t="shared" ref="CD51:CD54" ca="1" si="17">IF(BQ51&lt;&gt;0,INDIRECT(CD$9&amp;$CB51),"")</f>
        <v>#REF!</v>
      </c>
      <c r="CE51" s="7" t="e">
        <f t="shared" ref="CE51:CE54" ca="1" si="18">IF(BR51&lt;&gt;0,INDIRECT(CE$9&amp;$CB51),"")</f>
        <v>#REF!</v>
      </c>
      <c r="CF51" s="7" t="e">
        <f t="shared" ref="CF51:CF54" ca="1" si="19">IF(BS51&lt;&gt;0,INDIRECT(CF$9&amp;$CB51),"")</f>
        <v>#REF!</v>
      </c>
      <c r="CH51" s="10"/>
    </row>
    <row r="52" spans="2:86" s="7" customFormat="1" x14ac:dyDescent="0.25">
      <c r="B52" s="3">
        <v>51</v>
      </c>
      <c r="C52" s="9" t="s">
        <v>94</v>
      </c>
      <c r="D52" s="74">
        <v>0</v>
      </c>
      <c r="E52" s="75">
        <v>0</v>
      </c>
      <c r="F52" s="36">
        <v>0</v>
      </c>
      <c r="G52" s="36">
        <v>1</v>
      </c>
      <c r="H52" s="36">
        <f>SUM(D52:E52:F52:G52)</f>
        <v>1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0"/>
      <c r="BP52" s="7">
        <v>34</v>
      </c>
      <c r="BQ52" s="7" t="e">
        <f>#REF!</f>
        <v>#REF!</v>
      </c>
      <c r="BR52" s="7" t="e">
        <f>#REF!</f>
        <v>#REF!</v>
      </c>
      <c r="BS52" s="7" t="e">
        <f>#REF!</f>
        <v>#REF!</v>
      </c>
      <c r="BT52" s="8" t="e">
        <f>ROUND(#REF!,2)</f>
        <v>#REF!</v>
      </c>
      <c r="BV52" s="7" t="e">
        <f t="shared" si="14"/>
        <v>#REF!</v>
      </c>
      <c r="BX52" s="8" t="e">
        <f t="shared" si="15"/>
        <v>#REF!</v>
      </c>
      <c r="BY52" s="7" t="e">
        <f t="shared" si="16"/>
        <v>#REF!</v>
      </c>
      <c r="CA52" s="7">
        <v>34</v>
      </c>
      <c r="CB52" s="7" t="e">
        <f t="shared" si="7"/>
        <v>#N/A</v>
      </c>
      <c r="CD52" s="7" t="e">
        <f t="shared" ca="1" si="17"/>
        <v>#REF!</v>
      </c>
      <c r="CE52" s="7" t="e">
        <f t="shared" ca="1" si="18"/>
        <v>#REF!</v>
      </c>
      <c r="CF52" s="7" t="e">
        <f t="shared" ca="1" si="19"/>
        <v>#REF!</v>
      </c>
      <c r="CH52" s="10"/>
    </row>
    <row r="53" spans="2:86" s="7" customFormat="1" x14ac:dyDescent="0.25">
      <c r="B53" s="3">
        <v>51</v>
      </c>
      <c r="C53" s="9" t="s">
        <v>96</v>
      </c>
      <c r="D53" s="74">
        <v>0</v>
      </c>
      <c r="E53" s="75">
        <v>0</v>
      </c>
      <c r="F53" s="36">
        <v>0</v>
      </c>
      <c r="G53" s="36">
        <v>1</v>
      </c>
      <c r="H53" s="36">
        <f>SUM(D53:E53:F53:G53)</f>
        <v>1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0"/>
      <c r="BP53" s="7">
        <v>34</v>
      </c>
      <c r="BQ53" s="7" t="e">
        <f>#REF!</f>
        <v>#REF!</v>
      </c>
      <c r="BR53" s="7" t="e">
        <f>#REF!</f>
        <v>#REF!</v>
      </c>
      <c r="BS53" s="7" t="e">
        <f>#REF!</f>
        <v>#REF!</v>
      </c>
      <c r="BT53" s="8" t="e">
        <f>ROUND(#REF!,2)</f>
        <v>#REF!</v>
      </c>
      <c r="BV53" s="7" t="e">
        <f t="shared" si="14"/>
        <v>#REF!</v>
      </c>
      <c r="BX53" s="8" t="e">
        <f t="shared" si="15"/>
        <v>#REF!</v>
      </c>
      <c r="BY53" s="7" t="e">
        <f t="shared" si="16"/>
        <v>#REF!</v>
      </c>
      <c r="CA53" s="7">
        <v>34</v>
      </c>
      <c r="CB53" s="7" t="e">
        <f t="shared" si="7"/>
        <v>#N/A</v>
      </c>
      <c r="CD53" s="7" t="e">
        <f t="shared" ca="1" si="17"/>
        <v>#REF!</v>
      </c>
      <c r="CE53" s="7" t="e">
        <f t="shared" ca="1" si="18"/>
        <v>#REF!</v>
      </c>
      <c r="CF53" s="7" t="e">
        <f t="shared" ca="1" si="19"/>
        <v>#REF!</v>
      </c>
      <c r="CH53" s="10"/>
    </row>
    <row r="54" spans="2:86" s="7" customFormat="1" x14ac:dyDescent="0.25">
      <c r="B54" s="3">
        <v>51</v>
      </c>
      <c r="C54" s="9" t="s">
        <v>97</v>
      </c>
      <c r="D54" s="74">
        <v>0</v>
      </c>
      <c r="E54" s="75">
        <v>0</v>
      </c>
      <c r="F54" s="36">
        <v>0</v>
      </c>
      <c r="G54" s="36">
        <v>1</v>
      </c>
      <c r="H54" s="36">
        <f>SUM(D54:E54:F54:G54)</f>
        <v>1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0"/>
      <c r="BP54" s="7">
        <v>34</v>
      </c>
      <c r="BQ54" s="7" t="e">
        <f>#REF!</f>
        <v>#REF!</v>
      </c>
      <c r="BR54" s="7" t="e">
        <f>#REF!</f>
        <v>#REF!</v>
      </c>
      <c r="BS54" s="7" t="e">
        <f>#REF!</f>
        <v>#REF!</v>
      </c>
      <c r="BT54" s="8" t="e">
        <f>ROUND(#REF!,2)</f>
        <v>#REF!</v>
      </c>
      <c r="BV54" s="7" t="e">
        <f t="shared" si="14"/>
        <v>#REF!</v>
      </c>
      <c r="BX54" s="8" t="e">
        <f t="shared" si="15"/>
        <v>#REF!</v>
      </c>
      <c r="BY54" s="7" t="e">
        <f t="shared" si="16"/>
        <v>#REF!</v>
      </c>
      <c r="CA54" s="7">
        <v>34</v>
      </c>
      <c r="CB54" s="7" t="e">
        <f t="shared" si="7"/>
        <v>#N/A</v>
      </c>
      <c r="CD54" s="7" t="e">
        <f t="shared" ca="1" si="17"/>
        <v>#REF!</v>
      </c>
      <c r="CE54" s="7" t="e">
        <f t="shared" ca="1" si="18"/>
        <v>#REF!</v>
      </c>
      <c r="CF54" s="7" t="e">
        <f t="shared" ca="1" si="19"/>
        <v>#REF!</v>
      </c>
      <c r="CH54" s="10"/>
    </row>
    <row r="55" spans="2:86" s="7" customFormat="1" x14ac:dyDescent="0.25">
      <c r="B55" s="3">
        <v>51</v>
      </c>
      <c r="C55" s="9" t="s">
        <v>98</v>
      </c>
      <c r="D55" s="74">
        <v>0</v>
      </c>
      <c r="E55" s="75">
        <v>0</v>
      </c>
      <c r="F55" s="36">
        <v>0</v>
      </c>
      <c r="G55" s="36">
        <v>1</v>
      </c>
      <c r="H55" s="36">
        <f>SUM(D55:E55:F55:G55)</f>
        <v>1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0"/>
      <c r="BP55" s="7">
        <v>34</v>
      </c>
      <c r="BQ55" s="7" t="e">
        <f>#REF!</f>
        <v>#REF!</v>
      </c>
      <c r="BR55" s="7" t="e">
        <f>#REF!</f>
        <v>#REF!</v>
      </c>
      <c r="BS55" s="7" t="e">
        <f>#REF!</f>
        <v>#REF!</v>
      </c>
      <c r="BT55" s="8" t="e">
        <f>ROUND(#REF!,2)</f>
        <v>#REF!</v>
      </c>
      <c r="BV55" s="7" t="e">
        <f t="shared" ref="BV55:BV56" si="20">RANK(BT55,$BT$11:$BT$45,0)</f>
        <v>#REF!</v>
      </c>
      <c r="BX55" s="8" t="e">
        <f t="shared" ref="BX55:BX56" si="21">BT55*1000000-BS55</f>
        <v>#REF!</v>
      </c>
      <c r="BY55" s="7" t="e">
        <f t="shared" ref="BY55:BY56" si="22">RANK(BX55,$BX$11:$BX$45)</f>
        <v>#REF!</v>
      </c>
      <c r="CA55" s="7">
        <v>34</v>
      </c>
      <c r="CB55" s="7" t="e">
        <f t="shared" si="7"/>
        <v>#N/A</v>
      </c>
      <c r="CD55" s="7" t="e">
        <f t="shared" ref="CD55:CD56" ca="1" si="23">IF(BQ55&lt;&gt;0,INDIRECT(CD$9&amp;$CB55),"")</f>
        <v>#REF!</v>
      </c>
      <c r="CE55" s="7" t="e">
        <f t="shared" ref="CE55:CE56" ca="1" si="24">IF(BR55&lt;&gt;0,INDIRECT(CE$9&amp;$CB55),"")</f>
        <v>#REF!</v>
      </c>
      <c r="CF55" s="7" t="e">
        <f t="shared" ref="CF55:CF56" ca="1" si="25">IF(BS55&lt;&gt;0,INDIRECT(CF$9&amp;$CB55),"")</f>
        <v>#REF!</v>
      </c>
      <c r="CH55" s="10"/>
    </row>
    <row r="56" spans="2:86" s="7" customFormat="1" x14ac:dyDescent="0.25">
      <c r="B56" s="3">
        <v>32</v>
      </c>
      <c r="C56" s="69" t="s">
        <v>73</v>
      </c>
      <c r="D56" s="74">
        <v>0</v>
      </c>
      <c r="E56" s="75">
        <v>0</v>
      </c>
      <c r="F56" s="36">
        <v>1</v>
      </c>
      <c r="G56" s="36">
        <v>0</v>
      </c>
      <c r="H56" s="36">
        <f>SUM(D56:E56:F56:G56)</f>
        <v>1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0"/>
      <c r="BP56" s="7">
        <v>34</v>
      </c>
      <c r="BQ56" s="7" t="e">
        <f>#REF!</f>
        <v>#REF!</v>
      </c>
      <c r="BR56" s="7" t="e">
        <f>#REF!</f>
        <v>#REF!</v>
      </c>
      <c r="BS56" s="7" t="e">
        <f>#REF!</f>
        <v>#REF!</v>
      </c>
      <c r="BT56" s="8" t="e">
        <f>ROUND(#REF!,2)</f>
        <v>#REF!</v>
      </c>
      <c r="BV56" s="7" t="e">
        <f t="shared" si="20"/>
        <v>#REF!</v>
      </c>
      <c r="BX56" s="8" t="e">
        <f t="shared" si="21"/>
        <v>#REF!</v>
      </c>
      <c r="BY56" s="7" t="e">
        <f t="shared" si="22"/>
        <v>#REF!</v>
      </c>
      <c r="CA56" s="7">
        <v>34</v>
      </c>
      <c r="CB56" s="7" t="e">
        <f t="shared" si="7"/>
        <v>#N/A</v>
      </c>
      <c r="CD56" s="7" t="e">
        <f t="shared" ca="1" si="23"/>
        <v>#REF!</v>
      </c>
      <c r="CE56" s="7" t="e">
        <f t="shared" ca="1" si="24"/>
        <v>#REF!</v>
      </c>
      <c r="CF56" s="7" t="e">
        <f t="shared" ca="1" si="25"/>
        <v>#REF!</v>
      </c>
      <c r="CH56" s="10"/>
    </row>
    <row r="57" spans="2:86" s="7" customFormat="1" x14ac:dyDescent="0.25">
      <c r="B57" s="3">
        <v>33</v>
      </c>
      <c r="C57" s="69" t="s">
        <v>74</v>
      </c>
      <c r="D57" s="74">
        <v>0</v>
      </c>
      <c r="E57" s="75">
        <v>0</v>
      </c>
      <c r="F57" s="36">
        <v>1</v>
      </c>
      <c r="G57" s="36">
        <v>0</v>
      </c>
      <c r="H57" s="36">
        <f>SUM(D57:E57:F57:G57)</f>
        <v>1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0"/>
      <c r="BP57" s="7">
        <v>34</v>
      </c>
      <c r="BQ57" s="7" t="e">
        <f>#REF!</f>
        <v>#REF!</v>
      </c>
      <c r="BR57" s="7" t="e">
        <f>#REF!</f>
        <v>#REF!</v>
      </c>
      <c r="BS57" s="7" t="e">
        <f>#REF!</f>
        <v>#REF!</v>
      </c>
      <c r="BT57" s="8" t="e">
        <f>ROUND(#REF!,2)</f>
        <v>#REF!</v>
      </c>
      <c r="BV57" s="7" t="e">
        <f t="shared" ref="BV57:BV62" si="26">RANK(BT57,$BT$11:$BT$45,0)</f>
        <v>#REF!</v>
      </c>
      <c r="BX57" s="8" t="e">
        <f t="shared" ref="BX57:BX62" si="27">BT57*1000000-BS57</f>
        <v>#REF!</v>
      </c>
      <c r="BY57" s="7" t="e">
        <f t="shared" ref="BY57:BY62" si="28">RANK(BX57,$BX$11:$BX$45)</f>
        <v>#REF!</v>
      </c>
      <c r="CA57" s="7">
        <v>34</v>
      </c>
      <c r="CB57" s="7" t="e">
        <f t="shared" si="7"/>
        <v>#N/A</v>
      </c>
      <c r="CD57" s="7" t="e">
        <f t="shared" ref="CD57:CD62" ca="1" si="29">IF(BQ57&lt;&gt;0,INDIRECT(CD$9&amp;$CB57),"")</f>
        <v>#REF!</v>
      </c>
      <c r="CE57" s="7" t="e">
        <f t="shared" ref="CE57:CE62" ca="1" si="30">IF(BR57&lt;&gt;0,INDIRECT(CE$9&amp;$CB57),"")</f>
        <v>#REF!</v>
      </c>
      <c r="CF57" s="7" t="e">
        <f t="shared" ref="CF57:CF62" ca="1" si="31">IF(BS57&lt;&gt;0,INDIRECT(CF$9&amp;$CB57),"")</f>
        <v>#REF!</v>
      </c>
      <c r="CH57" s="10"/>
    </row>
    <row r="58" spans="2:86" s="7" customFormat="1" x14ac:dyDescent="0.25">
      <c r="B58" s="3">
        <v>35</v>
      </c>
      <c r="C58" s="9" t="s">
        <v>57</v>
      </c>
      <c r="D58" s="74">
        <v>0</v>
      </c>
      <c r="E58" s="75">
        <v>1</v>
      </c>
      <c r="F58" s="36">
        <v>0</v>
      </c>
      <c r="G58" s="36">
        <v>0</v>
      </c>
      <c r="H58" s="36">
        <f>SUM(D58:E58:F58:G58)</f>
        <v>1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0"/>
      <c r="BP58" s="7">
        <v>34</v>
      </c>
      <c r="BQ58" s="7" t="e">
        <f>#REF!</f>
        <v>#REF!</v>
      </c>
      <c r="BR58" s="7" t="e">
        <f>#REF!</f>
        <v>#REF!</v>
      </c>
      <c r="BS58" s="7" t="e">
        <f>#REF!</f>
        <v>#REF!</v>
      </c>
      <c r="BT58" s="8" t="e">
        <f>ROUND(#REF!,2)</f>
        <v>#REF!</v>
      </c>
      <c r="BV58" s="7" t="e">
        <f t="shared" si="26"/>
        <v>#REF!</v>
      </c>
      <c r="BX58" s="8" t="e">
        <f t="shared" si="27"/>
        <v>#REF!</v>
      </c>
      <c r="BY58" s="7" t="e">
        <f t="shared" si="28"/>
        <v>#REF!</v>
      </c>
      <c r="CA58" s="7">
        <v>34</v>
      </c>
      <c r="CB58" s="7" t="e">
        <f t="shared" si="7"/>
        <v>#N/A</v>
      </c>
      <c r="CD58" s="7" t="e">
        <f t="shared" ca="1" si="29"/>
        <v>#REF!</v>
      </c>
      <c r="CE58" s="7" t="e">
        <f t="shared" ca="1" si="30"/>
        <v>#REF!</v>
      </c>
      <c r="CF58" s="7" t="e">
        <f t="shared" ca="1" si="31"/>
        <v>#REF!</v>
      </c>
      <c r="CH58" s="10"/>
    </row>
    <row r="59" spans="2:86" s="7" customFormat="1" x14ac:dyDescent="0.25">
      <c r="B59" s="3">
        <v>36</v>
      </c>
      <c r="C59" s="9" t="s">
        <v>78</v>
      </c>
      <c r="D59" s="74">
        <v>0</v>
      </c>
      <c r="E59" s="75">
        <v>1</v>
      </c>
      <c r="F59" s="36">
        <v>0</v>
      </c>
      <c r="G59" s="36">
        <v>0</v>
      </c>
      <c r="H59" s="36">
        <f>SUM(D59:E59:F59:G59)</f>
        <v>1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0"/>
      <c r="BP59" s="7">
        <v>34</v>
      </c>
      <c r="BQ59" s="7" t="e">
        <f>#REF!</f>
        <v>#REF!</v>
      </c>
      <c r="BR59" s="7" t="e">
        <f>#REF!</f>
        <v>#REF!</v>
      </c>
      <c r="BS59" s="7" t="e">
        <f>#REF!</f>
        <v>#REF!</v>
      </c>
      <c r="BT59" s="8" t="e">
        <f>ROUND(#REF!,2)</f>
        <v>#REF!</v>
      </c>
      <c r="BV59" s="7" t="e">
        <f t="shared" si="26"/>
        <v>#REF!</v>
      </c>
      <c r="BX59" s="8" t="e">
        <f t="shared" si="27"/>
        <v>#REF!</v>
      </c>
      <c r="BY59" s="7" t="e">
        <f t="shared" si="28"/>
        <v>#REF!</v>
      </c>
      <c r="CA59" s="7">
        <v>34</v>
      </c>
      <c r="CB59" s="7" t="e">
        <f t="shared" si="7"/>
        <v>#N/A</v>
      </c>
      <c r="CD59" s="7" t="e">
        <f t="shared" ca="1" si="29"/>
        <v>#REF!</v>
      </c>
      <c r="CE59" s="7" t="e">
        <f t="shared" ca="1" si="30"/>
        <v>#REF!</v>
      </c>
      <c r="CF59" s="7" t="e">
        <f t="shared" ca="1" si="31"/>
        <v>#REF!</v>
      </c>
      <c r="CH59" s="10"/>
    </row>
    <row r="60" spans="2:86" s="7" customFormat="1" x14ac:dyDescent="0.25">
      <c r="B60" s="3">
        <v>37</v>
      </c>
      <c r="C60" s="9" t="s">
        <v>79</v>
      </c>
      <c r="D60" s="74">
        <v>0</v>
      </c>
      <c r="E60" s="75">
        <v>1</v>
      </c>
      <c r="F60" s="36">
        <v>0</v>
      </c>
      <c r="G60" s="36">
        <v>0</v>
      </c>
      <c r="H60" s="36">
        <f>SUM(D60:E60:F60:G60)</f>
        <v>1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0"/>
      <c r="BP60" s="7">
        <v>34</v>
      </c>
      <c r="BQ60" s="7" t="e">
        <f>#REF!</f>
        <v>#REF!</v>
      </c>
      <c r="BR60" s="7" t="e">
        <f>#REF!</f>
        <v>#REF!</v>
      </c>
      <c r="BS60" s="7" t="e">
        <f>#REF!</f>
        <v>#REF!</v>
      </c>
      <c r="BT60" s="8" t="e">
        <f>ROUND(#REF!,2)</f>
        <v>#REF!</v>
      </c>
      <c r="BV60" s="7" t="e">
        <f t="shared" si="26"/>
        <v>#REF!</v>
      </c>
      <c r="BX60" s="8" t="e">
        <f t="shared" si="27"/>
        <v>#REF!</v>
      </c>
      <c r="BY60" s="7" t="e">
        <f t="shared" si="28"/>
        <v>#REF!</v>
      </c>
      <c r="CA60" s="7">
        <v>34</v>
      </c>
      <c r="CB60" s="7" t="e">
        <f t="shared" si="7"/>
        <v>#N/A</v>
      </c>
      <c r="CD60" s="7" t="e">
        <f t="shared" ca="1" si="29"/>
        <v>#REF!</v>
      </c>
      <c r="CE60" s="7" t="e">
        <f t="shared" ca="1" si="30"/>
        <v>#REF!</v>
      </c>
      <c r="CF60" s="7" t="e">
        <f t="shared" ca="1" si="31"/>
        <v>#REF!</v>
      </c>
      <c r="CH60" s="10"/>
    </row>
    <row r="61" spans="2:86" s="7" customFormat="1" x14ac:dyDescent="0.25">
      <c r="B61" s="3">
        <v>38</v>
      </c>
      <c r="C61" s="9" t="s">
        <v>80</v>
      </c>
      <c r="D61" s="74">
        <v>0</v>
      </c>
      <c r="E61" s="75">
        <v>1</v>
      </c>
      <c r="F61" s="36">
        <v>0</v>
      </c>
      <c r="G61" s="36">
        <v>0</v>
      </c>
      <c r="H61" s="36">
        <f>SUM(D61:E61:F61:G61)</f>
        <v>1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0"/>
      <c r="BP61" s="7">
        <v>34</v>
      </c>
      <c r="BQ61" s="7" t="e">
        <f>#REF!</f>
        <v>#REF!</v>
      </c>
      <c r="BR61" s="7" t="e">
        <f>#REF!</f>
        <v>#REF!</v>
      </c>
      <c r="BS61" s="7" t="e">
        <f>#REF!</f>
        <v>#REF!</v>
      </c>
      <c r="BT61" s="8" t="e">
        <f>ROUND(#REF!,2)</f>
        <v>#REF!</v>
      </c>
      <c r="BV61" s="7" t="e">
        <f t="shared" si="26"/>
        <v>#REF!</v>
      </c>
      <c r="BX61" s="8" t="e">
        <f t="shared" si="27"/>
        <v>#REF!</v>
      </c>
      <c r="BY61" s="7" t="e">
        <f t="shared" si="28"/>
        <v>#REF!</v>
      </c>
      <c r="CA61" s="7">
        <v>34</v>
      </c>
      <c r="CB61" s="7" t="e">
        <f t="shared" si="7"/>
        <v>#N/A</v>
      </c>
      <c r="CD61" s="7" t="e">
        <f t="shared" ca="1" si="29"/>
        <v>#REF!</v>
      </c>
      <c r="CE61" s="7" t="e">
        <f t="shared" ca="1" si="30"/>
        <v>#REF!</v>
      </c>
      <c r="CF61" s="7" t="e">
        <f t="shared" ca="1" si="31"/>
        <v>#REF!</v>
      </c>
      <c r="CH61" s="10"/>
    </row>
    <row r="62" spans="2:86" s="7" customFormat="1" x14ac:dyDescent="0.25">
      <c r="B62" s="3">
        <v>39</v>
      </c>
      <c r="C62" s="9" t="s">
        <v>52</v>
      </c>
      <c r="D62" s="74">
        <v>0</v>
      </c>
      <c r="E62" s="75">
        <v>1</v>
      </c>
      <c r="F62" s="36">
        <v>0</v>
      </c>
      <c r="G62" s="36">
        <v>0</v>
      </c>
      <c r="H62" s="36">
        <f>SUM(D62:E62:F62:G62)</f>
        <v>1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0"/>
      <c r="BP62" s="7">
        <v>34</v>
      </c>
      <c r="BQ62" s="7" t="e">
        <f>#REF!</f>
        <v>#REF!</v>
      </c>
      <c r="BR62" s="7" t="e">
        <f>#REF!</f>
        <v>#REF!</v>
      </c>
      <c r="BS62" s="7" t="e">
        <f>#REF!</f>
        <v>#REF!</v>
      </c>
      <c r="BT62" s="8" t="e">
        <f>ROUND(#REF!,2)</f>
        <v>#REF!</v>
      </c>
      <c r="BV62" s="7" t="e">
        <f t="shared" si="26"/>
        <v>#REF!</v>
      </c>
      <c r="BX62" s="8" t="e">
        <f t="shared" si="27"/>
        <v>#REF!</v>
      </c>
      <c r="BY62" s="7" t="e">
        <f t="shared" si="28"/>
        <v>#REF!</v>
      </c>
      <c r="CA62" s="7">
        <v>34</v>
      </c>
      <c r="CB62" s="7" t="e">
        <f t="shared" si="7"/>
        <v>#N/A</v>
      </c>
      <c r="CD62" s="7" t="e">
        <f t="shared" ca="1" si="29"/>
        <v>#REF!</v>
      </c>
      <c r="CE62" s="7" t="e">
        <f t="shared" ca="1" si="30"/>
        <v>#REF!</v>
      </c>
      <c r="CF62" s="7" t="e">
        <f t="shared" ca="1" si="31"/>
        <v>#REF!</v>
      </c>
      <c r="CH62" s="10"/>
    </row>
    <row r="63" spans="2:86" s="7" customFormat="1" x14ac:dyDescent="0.25">
      <c r="B63" s="3">
        <v>40</v>
      </c>
      <c r="C63" s="9" t="s">
        <v>81</v>
      </c>
      <c r="D63" s="74">
        <v>0</v>
      </c>
      <c r="E63" s="75">
        <v>1</v>
      </c>
      <c r="F63" s="36">
        <v>0</v>
      </c>
      <c r="G63" s="36">
        <v>0</v>
      </c>
      <c r="H63" s="36">
        <f>SUM(D63:E63:F63:G63)</f>
        <v>1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0"/>
      <c r="BP63" s="7">
        <v>34</v>
      </c>
      <c r="BQ63" s="7" t="e">
        <f>#REF!</f>
        <v>#REF!</v>
      </c>
      <c r="BR63" s="7" t="e">
        <f>#REF!</f>
        <v>#REF!</v>
      </c>
      <c r="BS63" s="7" t="e">
        <f>#REF!</f>
        <v>#REF!</v>
      </c>
      <c r="BT63" s="8" t="e">
        <f>ROUND(#REF!,2)</f>
        <v>#REF!</v>
      </c>
      <c r="BV63" s="7" t="e">
        <f t="shared" ref="BV63:BV72" si="32">RANK(BT63,$BT$11:$BT$45,0)</f>
        <v>#REF!</v>
      </c>
      <c r="BX63" s="8" t="e">
        <f t="shared" ref="BX63:BX72" si="33">BT63*1000000-BS63</f>
        <v>#REF!</v>
      </c>
      <c r="BY63" s="7" t="e">
        <f t="shared" ref="BY63:BY72" si="34">RANK(BX63,$BX$11:$BX$45)</f>
        <v>#REF!</v>
      </c>
      <c r="CA63" s="7">
        <v>34</v>
      </c>
      <c r="CB63" s="7" t="e">
        <f t="shared" si="7"/>
        <v>#N/A</v>
      </c>
      <c r="CD63" s="7" t="e">
        <f t="shared" ref="CD63:CD72" ca="1" si="35">IF(BQ63&lt;&gt;0,INDIRECT(CD$9&amp;$CB63),"")</f>
        <v>#REF!</v>
      </c>
      <c r="CE63" s="7" t="e">
        <f t="shared" ref="CE63:CE72" ca="1" si="36">IF(BR63&lt;&gt;0,INDIRECT(CE$9&amp;$CB63),"")</f>
        <v>#REF!</v>
      </c>
      <c r="CF63" s="7" t="e">
        <f t="shared" ref="CF63:CF72" ca="1" si="37">IF(BS63&lt;&gt;0,INDIRECT(CF$9&amp;$CB63),"")</f>
        <v>#REF!</v>
      </c>
      <c r="CH63" s="10"/>
    </row>
    <row r="64" spans="2:86" s="7" customFormat="1" x14ac:dyDescent="0.25">
      <c r="B64" s="3">
        <v>42</v>
      </c>
      <c r="C64" s="9" t="s">
        <v>33</v>
      </c>
      <c r="D64" s="76">
        <v>1</v>
      </c>
      <c r="E64" s="77">
        <v>0</v>
      </c>
      <c r="F64" s="36">
        <v>0</v>
      </c>
      <c r="G64" s="36">
        <v>0</v>
      </c>
      <c r="H64" s="36">
        <f>SUM(D64:E64:F64:G64)</f>
        <v>1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0"/>
      <c r="BP64" s="7">
        <v>34</v>
      </c>
      <c r="BQ64" s="7" t="e">
        <f>#REF!</f>
        <v>#REF!</v>
      </c>
      <c r="BR64" s="7" t="e">
        <f>#REF!</f>
        <v>#REF!</v>
      </c>
      <c r="BS64" s="7" t="e">
        <f>#REF!</f>
        <v>#REF!</v>
      </c>
      <c r="BT64" s="8" t="e">
        <f>ROUND(#REF!,2)</f>
        <v>#REF!</v>
      </c>
      <c r="BV64" s="7" t="e">
        <f t="shared" si="32"/>
        <v>#REF!</v>
      </c>
      <c r="BX64" s="8" t="e">
        <f t="shared" si="33"/>
        <v>#REF!</v>
      </c>
      <c r="BY64" s="7" t="e">
        <f t="shared" si="34"/>
        <v>#REF!</v>
      </c>
      <c r="CA64" s="7">
        <v>34</v>
      </c>
      <c r="CB64" s="7" t="e">
        <f t="shared" si="7"/>
        <v>#N/A</v>
      </c>
      <c r="CD64" s="7" t="e">
        <f t="shared" ca="1" si="35"/>
        <v>#REF!</v>
      </c>
      <c r="CE64" s="7" t="e">
        <f t="shared" ca="1" si="36"/>
        <v>#REF!</v>
      </c>
      <c r="CF64" s="7" t="e">
        <f t="shared" ca="1" si="37"/>
        <v>#REF!</v>
      </c>
      <c r="CH64" s="10"/>
    </row>
    <row r="65" spans="2:86" s="7" customFormat="1" x14ac:dyDescent="0.25">
      <c r="B65" s="3">
        <v>43</v>
      </c>
      <c r="C65" s="9" t="s">
        <v>26</v>
      </c>
      <c r="D65" s="76">
        <v>1</v>
      </c>
      <c r="E65" s="77">
        <v>0</v>
      </c>
      <c r="F65" s="36">
        <v>0</v>
      </c>
      <c r="G65" s="36">
        <v>0</v>
      </c>
      <c r="H65" s="36">
        <f>SUM(D65:E65:F65:G65)</f>
        <v>1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0"/>
      <c r="BP65" s="7">
        <v>34</v>
      </c>
      <c r="BQ65" s="7" t="e">
        <f>#REF!</f>
        <v>#REF!</v>
      </c>
      <c r="BR65" s="7" t="e">
        <f>#REF!</f>
        <v>#REF!</v>
      </c>
      <c r="BS65" s="7" t="e">
        <f>#REF!</f>
        <v>#REF!</v>
      </c>
      <c r="BT65" s="8" t="e">
        <f>ROUND(#REF!,2)</f>
        <v>#REF!</v>
      </c>
      <c r="BV65" s="7" t="e">
        <f t="shared" si="32"/>
        <v>#REF!</v>
      </c>
      <c r="BX65" s="8" t="e">
        <f t="shared" si="33"/>
        <v>#REF!</v>
      </c>
      <c r="BY65" s="7" t="e">
        <f t="shared" si="34"/>
        <v>#REF!</v>
      </c>
      <c r="CA65" s="7">
        <v>34</v>
      </c>
      <c r="CB65" s="7" t="e">
        <f t="shared" si="7"/>
        <v>#N/A</v>
      </c>
      <c r="CD65" s="7" t="e">
        <f t="shared" ca="1" si="35"/>
        <v>#REF!</v>
      </c>
      <c r="CE65" s="7" t="e">
        <f t="shared" ca="1" si="36"/>
        <v>#REF!</v>
      </c>
      <c r="CF65" s="7" t="e">
        <f t="shared" ca="1" si="37"/>
        <v>#REF!</v>
      </c>
      <c r="CH65" s="10"/>
    </row>
    <row r="66" spans="2:86" s="7" customFormat="1" x14ac:dyDescent="0.25">
      <c r="B66" s="3">
        <v>44</v>
      </c>
      <c r="C66" s="9" t="s">
        <v>27</v>
      </c>
      <c r="D66" s="76">
        <v>1</v>
      </c>
      <c r="E66" s="77">
        <v>0</v>
      </c>
      <c r="F66" s="36">
        <v>0</v>
      </c>
      <c r="G66" s="36">
        <v>0</v>
      </c>
      <c r="H66" s="36">
        <f>SUM(D66:E66:F66:G66)</f>
        <v>1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0"/>
      <c r="BP66" s="7">
        <v>34</v>
      </c>
      <c r="BQ66" s="7" t="e">
        <f>#REF!</f>
        <v>#REF!</v>
      </c>
      <c r="BR66" s="7" t="e">
        <f>#REF!</f>
        <v>#REF!</v>
      </c>
      <c r="BS66" s="7" t="e">
        <f>#REF!</f>
        <v>#REF!</v>
      </c>
      <c r="BT66" s="8" t="e">
        <f>ROUND(#REF!,2)</f>
        <v>#REF!</v>
      </c>
      <c r="BV66" s="7" t="e">
        <f t="shared" si="32"/>
        <v>#REF!</v>
      </c>
      <c r="BX66" s="8" t="e">
        <f t="shared" si="33"/>
        <v>#REF!</v>
      </c>
      <c r="BY66" s="7" t="e">
        <f t="shared" si="34"/>
        <v>#REF!</v>
      </c>
      <c r="CA66" s="7">
        <v>34</v>
      </c>
      <c r="CB66" s="7" t="e">
        <f t="shared" si="7"/>
        <v>#N/A</v>
      </c>
      <c r="CD66" s="7" t="e">
        <f t="shared" ca="1" si="35"/>
        <v>#REF!</v>
      </c>
      <c r="CE66" s="7" t="e">
        <f t="shared" ca="1" si="36"/>
        <v>#REF!</v>
      </c>
      <c r="CF66" s="7" t="e">
        <f t="shared" ca="1" si="37"/>
        <v>#REF!</v>
      </c>
      <c r="CH66" s="10"/>
    </row>
    <row r="67" spans="2:86" s="7" customFormat="1" x14ac:dyDescent="0.25">
      <c r="B67" s="3">
        <v>45</v>
      </c>
      <c r="C67" s="9" t="s">
        <v>28</v>
      </c>
      <c r="D67" s="76">
        <v>1</v>
      </c>
      <c r="E67" s="77">
        <v>0</v>
      </c>
      <c r="F67" s="36">
        <v>0</v>
      </c>
      <c r="G67" s="36">
        <v>0</v>
      </c>
      <c r="H67" s="36">
        <f>SUM(D67:E67:F67:G67)</f>
        <v>1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0"/>
      <c r="BP67" s="7">
        <v>34</v>
      </c>
      <c r="BQ67" s="7" t="e">
        <f>#REF!</f>
        <v>#REF!</v>
      </c>
      <c r="BR67" s="7" t="e">
        <f>#REF!</f>
        <v>#REF!</v>
      </c>
      <c r="BS67" s="7" t="e">
        <f>#REF!</f>
        <v>#REF!</v>
      </c>
      <c r="BT67" s="8" t="e">
        <f>ROUND(#REF!,2)</f>
        <v>#REF!</v>
      </c>
      <c r="BV67" s="7" t="e">
        <f t="shared" si="32"/>
        <v>#REF!</v>
      </c>
      <c r="BX67" s="8" t="e">
        <f t="shared" si="33"/>
        <v>#REF!</v>
      </c>
      <c r="BY67" s="7" t="e">
        <f t="shared" si="34"/>
        <v>#REF!</v>
      </c>
      <c r="CA67" s="7">
        <v>34</v>
      </c>
      <c r="CB67" s="7" t="e">
        <f t="shared" si="7"/>
        <v>#N/A</v>
      </c>
      <c r="CD67" s="7" t="e">
        <f t="shared" ca="1" si="35"/>
        <v>#REF!</v>
      </c>
      <c r="CE67" s="7" t="e">
        <f t="shared" ca="1" si="36"/>
        <v>#REF!</v>
      </c>
      <c r="CF67" s="7" t="e">
        <f t="shared" ca="1" si="37"/>
        <v>#REF!</v>
      </c>
      <c r="CH67" s="10"/>
    </row>
    <row r="68" spans="2:86" s="7" customFormat="1" x14ac:dyDescent="0.25">
      <c r="B68" s="3">
        <v>46</v>
      </c>
      <c r="C68" s="9" t="s">
        <v>29</v>
      </c>
      <c r="D68" s="76">
        <v>1</v>
      </c>
      <c r="E68" s="77">
        <v>0</v>
      </c>
      <c r="F68" s="36">
        <v>0</v>
      </c>
      <c r="G68" s="36">
        <v>0</v>
      </c>
      <c r="H68" s="36">
        <f>SUM(D68:E68:F68:G68)</f>
        <v>1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0"/>
      <c r="BP68" s="7">
        <v>34</v>
      </c>
      <c r="BQ68" s="7" t="e">
        <f>#REF!</f>
        <v>#REF!</v>
      </c>
      <c r="BR68" s="7" t="e">
        <f>#REF!</f>
        <v>#REF!</v>
      </c>
      <c r="BS68" s="7" t="e">
        <f>#REF!</f>
        <v>#REF!</v>
      </c>
      <c r="BT68" s="8" t="e">
        <f>ROUND(#REF!,2)</f>
        <v>#REF!</v>
      </c>
      <c r="BV68" s="7" t="e">
        <f t="shared" si="32"/>
        <v>#REF!</v>
      </c>
      <c r="BX68" s="8" t="e">
        <f t="shared" si="33"/>
        <v>#REF!</v>
      </c>
      <c r="BY68" s="7" t="e">
        <f t="shared" si="34"/>
        <v>#REF!</v>
      </c>
      <c r="CA68" s="7">
        <v>34</v>
      </c>
      <c r="CB68" s="7" t="e">
        <f t="shared" si="7"/>
        <v>#N/A</v>
      </c>
      <c r="CD68" s="7" t="e">
        <f t="shared" ca="1" si="35"/>
        <v>#REF!</v>
      </c>
      <c r="CE68" s="7" t="e">
        <f t="shared" ca="1" si="36"/>
        <v>#REF!</v>
      </c>
      <c r="CF68" s="7" t="e">
        <f t="shared" ca="1" si="37"/>
        <v>#REF!</v>
      </c>
      <c r="CH68" s="10"/>
    </row>
    <row r="69" spans="2:86" s="7" customFormat="1" x14ac:dyDescent="0.25">
      <c r="B69" s="3">
        <v>47</v>
      </c>
      <c r="C69" s="9" t="s">
        <v>30</v>
      </c>
      <c r="D69" s="76">
        <v>1</v>
      </c>
      <c r="E69" s="77">
        <v>0</v>
      </c>
      <c r="F69" s="36">
        <v>0</v>
      </c>
      <c r="G69" s="36">
        <v>0</v>
      </c>
      <c r="H69" s="36">
        <f>SUM(D69:E69:F69:G69)</f>
        <v>1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0"/>
      <c r="BP69" s="7">
        <v>34</v>
      </c>
      <c r="BQ69" s="7" t="e">
        <f>#REF!</f>
        <v>#REF!</v>
      </c>
      <c r="BR69" s="7" t="e">
        <f>#REF!</f>
        <v>#REF!</v>
      </c>
      <c r="BS69" s="7" t="e">
        <f>#REF!</f>
        <v>#REF!</v>
      </c>
      <c r="BT69" s="8" t="e">
        <f>ROUND(#REF!,2)</f>
        <v>#REF!</v>
      </c>
      <c r="BV69" s="7" t="e">
        <f t="shared" si="32"/>
        <v>#REF!</v>
      </c>
      <c r="BX69" s="8" t="e">
        <f t="shared" si="33"/>
        <v>#REF!</v>
      </c>
      <c r="BY69" s="7" t="e">
        <f t="shared" si="34"/>
        <v>#REF!</v>
      </c>
      <c r="CA69" s="7">
        <v>34</v>
      </c>
      <c r="CB69" s="7" t="e">
        <f t="shared" si="7"/>
        <v>#N/A</v>
      </c>
      <c r="CD69" s="7" t="e">
        <f t="shared" ca="1" si="35"/>
        <v>#REF!</v>
      </c>
      <c r="CE69" s="7" t="e">
        <f t="shared" ca="1" si="36"/>
        <v>#REF!</v>
      </c>
      <c r="CF69" s="7" t="e">
        <f t="shared" ca="1" si="37"/>
        <v>#REF!</v>
      </c>
      <c r="CH69" s="10"/>
    </row>
    <row r="70" spans="2:86" s="7" customFormat="1" x14ac:dyDescent="0.25">
      <c r="B70" s="3">
        <v>48</v>
      </c>
      <c r="C70" s="9" t="s">
        <v>31</v>
      </c>
      <c r="D70" s="76">
        <v>1</v>
      </c>
      <c r="E70" s="77">
        <v>0</v>
      </c>
      <c r="F70" s="36">
        <v>0</v>
      </c>
      <c r="G70" s="36">
        <v>0</v>
      </c>
      <c r="H70" s="36">
        <f>SUM(D70:E70:F70:G70)</f>
        <v>1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0"/>
      <c r="BP70" s="7">
        <v>34</v>
      </c>
      <c r="BQ70" s="7" t="e">
        <f>#REF!</f>
        <v>#REF!</v>
      </c>
      <c r="BR70" s="7" t="e">
        <f>#REF!</f>
        <v>#REF!</v>
      </c>
      <c r="BS70" s="7" t="e">
        <f>#REF!</f>
        <v>#REF!</v>
      </c>
      <c r="BT70" s="8" t="e">
        <f>ROUND(#REF!,2)</f>
        <v>#REF!</v>
      </c>
      <c r="BV70" s="7" t="e">
        <f t="shared" si="32"/>
        <v>#REF!</v>
      </c>
      <c r="BX70" s="8" t="e">
        <f t="shared" si="33"/>
        <v>#REF!</v>
      </c>
      <c r="BY70" s="7" t="e">
        <f t="shared" si="34"/>
        <v>#REF!</v>
      </c>
      <c r="CA70" s="7">
        <v>34</v>
      </c>
      <c r="CB70" s="7" t="e">
        <f t="shared" si="7"/>
        <v>#N/A</v>
      </c>
      <c r="CD70" s="7" t="e">
        <f t="shared" ca="1" si="35"/>
        <v>#REF!</v>
      </c>
      <c r="CE70" s="7" t="e">
        <f t="shared" ca="1" si="36"/>
        <v>#REF!</v>
      </c>
      <c r="CF70" s="7" t="e">
        <f t="shared" ca="1" si="37"/>
        <v>#REF!</v>
      </c>
      <c r="CH70" s="10"/>
    </row>
    <row r="71" spans="2:86" s="7" customFormat="1" x14ac:dyDescent="0.25">
      <c r="B71" s="3">
        <v>49</v>
      </c>
      <c r="C71" s="9" t="s">
        <v>34</v>
      </c>
      <c r="D71" s="76">
        <v>1</v>
      </c>
      <c r="E71" s="77">
        <v>0</v>
      </c>
      <c r="F71" s="36">
        <v>0</v>
      </c>
      <c r="G71" s="36">
        <v>0</v>
      </c>
      <c r="H71" s="36">
        <f>SUM(D71:E71:F71:G71)</f>
        <v>1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0"/>
      <c r="BP71" s="7">
        <v>34</v>
      </c>
      <c r="BQ71" s="7" t="e">
        <f>#REF!</f>
        <v>#REF!</v>
      </c>
      <c r="BR71" s="7" t="e">
        <f>#REF!</f>
        <v>#REF!</v>
      </c>
      <c r="BS71" s="7" t="e">
        <f>#REF!</f>
        <v>#REF!</v>
      </c>
      <c r="BT71" s="8" t="e">
        <f>ROUND(#REF!,2)</f>
        <v>#REF!</v>
      </c>
      <c r="BV71" s="7" t="e">
        <f t="shared" si="32"/>
        <v>#REF!</v>
      </c>
      <c r="BX71" s="8" t="e">
        <f t="shared" si="33"/>
        <v>#REF!</v>
      </c>
      <c r="BY71" s="7" t="e">
        <f t="shared" si="34"/>
        <v>#REF!</v>
      </c>
      <c r="CA71" s="7">
        <v>34</v>
      </c>
      <c r="CB71" s="7" t="e">
        <f t="shared" si="7"/>
        <v>#N/A</v>
      </c>
      <c r="CD71" s="7" t="e">
        <f t="shared" ca="1" si="35"/>
        <v>#REF!</v>
      </c>
      <c r="CE71" s="7" t="e">
        <f t="shared" ca="1" si="36"/>
        <v>#REF!</v>
      </c>
      <c r="CF71" s="7" t="e">
        <f t="shared" ca="1" si="37"/>
        <v>#REF!</v>
      </c>
      <c r="CH71" s="10"/>
    </row>
    <row r="72" spans="2:86" s="7" customFormat="1" x14ac:dyDescent="0.25">
      <c r="B72" s="3">
        <v>50</v>
      </c>
      <c r="C72" s="9" t="s">
        <v>35</v>
      </c>
      <c r="D72" s="74">
        <v>0</v>
      </c>
      <c r="E72" s="75">
        <v>0</v>
      </c>
      <c r="F72" s="36">
        <v>0</v>
      </c>
      <c r="G72" s="36">
        <v>0</v>
      </c>
      <c r="H72" s="36">
        <f>SUM(D72:E72:F72:G72)</f>
        <v>0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0"/>
      <c r="BP72" s="7">
        <v>34</v>
      </c>
      <c r="BQ72" s="7" t="e">
        <f>#REF!</f>
        <v>#REF!</v>
      </c>
      <c r="BR72" s="7" t="e">
        <f>#REF!</f>
        <v>#REF!</v>
      </c>
      <c r="BS72" s="7" t="e">
        <f>#REF!</f>
        <v>#REF!</v>
      </c>
      <c r="BT72" s="8" t="e">
        <f>ROUND(#REF!,2)</f>
        <v>#REF!</v>
      </c>
      <c r="BV72" s="7" t="e">
        <f t="shared" si="32"/>
        <v>#REF!</v>
      </c>
      <c r="BX72" s="8" t="e">
        <f t="shared" si="33"/>
        <v>#REF!</v>
      </c>
      <c r="BY72" s="7" t="e">
        <f t="shared" si="34"/>
        <v>#REF!</v>
      </c>
      <c r="CA72" s="7">
        <v>34</v>
      </c>
      <c r="CB72" s="7" t="e">
        <f t="shared" si="7"/>
        <v>#N/A</v>
      </c>
      <c r="CD72" s="7" t="e">
        <f t="shared" ca="1" si="35"/>
        <v>#REF!</v>
      </c>
      <c r="CE72" s="7" t="e">
        <f t="shared" ca="1" si="36"/>
        <v>#REF!</v>
      </c>
      <c r="CF72" s="7" t="e">
        <f t="shared" ca="1" si="37"/>
        <v>#REF!</v>
      </c>
      <c r="CH72" s="10"/>
    </row>
    <row r="73" spans="2:86" s="7" customFormat="1" x14ac:dyDescent="0.25">
      <c r="B73" s="3">
        <v>51</v>
      </c>
      <c r="C73" s="9" t="s">
        <v>39</v>
      </c>
      <c r="D73" s="74">
        <v>0</v>
      </c>
      <c r="E73" s="75">
        <v>0</v>
      </c>
      <c r="F73" s="36">
        <v>0</v>
      </c>
      <c r="G73" s="36">
        <v>0</v>
      </c>
      <c r="H73" s="36">
        <f>SUM(D73:E73:F73:G73)</f>
        <v>0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0"/>
      <c r="BP73" s="7">
        <v>34</v>
      </c>
      <c r="BQ73" s="7" t="e">
        <f>#REF!</f>
        <v>#REF!</v>
      </c>
      <c r="BR73" s="7" t="e">
        <f>#REF!</f>
        <v>#REF!</v>
      </c>
      <c r="BS73" s="7" t="e">
        <f>#REF!</f>
        <v>#REF!</v>
      </c>
      <c r="BT73" s="8" t="e">
        <f>ROUND(#REF!,2)</f>
        <v>#REF!</v>
      </c>
      <c r="BV73" s="7" t="e">
        <f t="shared" ref="BV73:BV74" si="38">RANK(BT73,$BT$11:$BT$45,0)</f>
        <v>#REF!</v>
      </c>
      <c r="BX73" s="8" t="e">
        <f t="shared" ref="BX73:BX74" si="39">BT73*1000000-BS73</f>
        <v>#REF!</v>
      </c>
      <c r="BY73" s="7" t="e">
        <f t="shared" ref="BY73:BY74" si="40">RANK(BX73,$BX$11:$BX$45)</f>
        <v>#REF!</v>
      </c>
      <c r="CA73" s="7">
        <v>34</v>
      </c>
      <c r="CB73" s="7" t="e">
        <f t="shared" si="7"/>
        <v>#N/A</v>
      </c>
      <c r="CD73" s="7" t="e">
        <f t="shared" ref="CD73:CD74" ca="1" si="41">IF(BQ73&lt;&gt;0,INDIRECT(CD$9&amp;$CB73),"")</f>
        <v>#REF!</v>
      </c>
      <c r="CE73" s="7" t="e">
        <f t="shared" ref="CE73:CE74" ca="1" si="42">IF(BR73&lt;&gt;0,INDIRECT(CE$9&amp;$CB73),"")</f>
        <v>#REF!</v>
      </c>
      <c r="CF73" s="7" t="e">
        <f t="shared" ref="CF73:CF74" ca="1" si="43">IF(BS73&lt;&gt;0,INDIRECT(CF$9&amp;$CB73),"")</f>
        <v>#REF!</v>
      </c>
      <c r="CH73" s="10"/>
    </row>
    <row r="74" spans="2:86" s="7" customFormat="1" x14ac:dyDescent="0.25">
      <c r="B74" s="3">
        <v>52</v>
      </c>
      <c r="C74" s="9" t="s">
        <v>40</v>
      </c>
      <c r="D74" s="74">
        <v>0</v>
      </c>
      <c r="E74" s="75">
        <v>0</v>
      </c>
      <c r="F74" s="36">
        <v>0</v>
      </c>
      <c r="G74" s="36">
        <v>0</v>
      </c>
      <c r="H74" s="36">
        <f>SUM(D74:E74:F74:G74)</f>
        <v>0</v>
      </c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0"/>
      <c r="BP74" s="7">
        <v>34</v>
      </c>
      <c r="BQ74" s="7" t="e">
        <f>#REF!</f>
        <v>#REF!</v>
      </c>
      <c r="BR74" s="7" t="e">
        <f>#REF!</f>
        <v>#REF!</v>
      </c>
      <c r="BS74" s="7" t="e">
        <f>#REF!</f>
        <v>#REF!</v>
      </c>
      <c r="BT74" s="8" t="e">
        <f>ROUND(#REF!,2)</f>
        <v>#REF!</v>
      </c>
      <c r="BV74" s="7" t="e">
        <f t="shared" si="38"/>
        <v>#REF!</v>
      </c>
      <c r="BX74" s="8" t="e">
        <f t="shared" si="39"/>
        <v>#REF!</v>
      </c>
      <c r="BY74" s="7" t="e">
        <f t="shared" si="40"/>
        <v>#REF!</v>
      </c>
      <c r="CA74" s="7">
        <v>34</v>
      </c>
      <c r="CB74" s="7" t="e">
        <f t="shared" si="7"/>
        <v>#N/A</v>
      </c>
      <c r="CD74" s="7" t="e">
        <f t="shared" ca="1" si="41"/>
        <v>#REF!</v>
      </c>
      <c r="CE74" s="7" t="e">
        <f t="shared" ca="1" si="42"/>
        <v>#REF!</v>
      </c>
      <c r="CF74" s="7" t="e">
        <f t="shared" ca="1" si="43"/>
        <v>#REF!</v>
      </c>
      <c r="CH74" s="10"/>
    </row>
    <row r="75" spans="2:86" x14ac:dyDescent="0.25">
      <c r="D75" s="1"/>
    </row>
    <row r="76" spans="2:86" x14ac:dyDescent="0.25">
      <c r="D76" s="1"/>
    </row>
    <row r="77" spans="2:86" x14ac:dyDescent="0.25">
      <c r="D77" s="1"/>
    </row>
    <row r="78" spans="2:86" x14ac:dyDescent="0.25">
      <c r="D78" s="1"/>
    </row>
    <row r="79" spans="2:86" x14ac:dyDescent="0.25">
      <c r="D79" s="1"/>
    </row>
    <row r="80" spans="2:86" x14ac:dyDescent="0.25">
      <c r="D80" s="1"/>
    </row>
    <row r="81" spans="4:4" x14ac:dyDescent="0.25">
      <c r="D81" s="1"/>
    </row>
    <row r="82" spans="4:4" x14ac:dyDescent="0.25">
      <c r="D82" s="1"/>
    </row>
    <row r="83" spans="4:4" x14ac:dyDescent="0.25">
      <c r="D83" s="1"/>
    </row>
  </sheetData>
  <sheetProtection selectLockedCells="1" selectUnlockedCells="1"/>
  <sortState ref="B11:H74">
    <sortCondition descending="1" ref="H10"/>
  </sortState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 etapo įskaitos taškai</vt:lpstr>
      <vt:lpstr>2 etapo įskaitos taškai</vt:lpstr>
      <vt:lpstr>3 etapo įskaitos taškai</vt:lpstr>
      <vt:lpstr>4 etapo įskaitos taškai</vt:lpstr>
      <vt:lpstr>Sezono įskaitos taškai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Vartotojas</dc:creator>
  <cp:lastModifiedBy>gabi pa</cp:lastModifiedBy>
  <cp:lastPrinted>2014-06-21T07:56:22Z</cp:lastPrinted>
  <dcterms:created xsi:type="dcterms:W3CDTF">2014-04-27T09:53:03Z</dcterms:created>
  <dcterms:modified xsi:type="dcterms:W3CDTF">2016-07-31T20:53:09Z</dcterms:modified>
</cp:coreProperties>
</file>