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ikinas darbinis folderis\_LASF\Ralio komitetas\_2016 sezonas\Rezultatai\"/>
    </mc:Choice>
  </mc:AlternateContent>
  <bookViews>
    <workbookView xWindow="0" yWindow="0" windowWidth="20490" windowHeight="7755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2" hidden="1">Komandos!$A$3:$J$3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3" l="1"/>
  <c r="J29" i="13"/>
  <c r="J20" i="13"/>
  <c r="J19" i="13"/>
  <c r="J29" i="1"/>
  <c r="J20" i="1"/>
  <c r="J39" i="1"/>
  <c r="J39" i="13"/>
  <c r="J28" i="1"/>
  <c r="J19" i="1"/>
  <c r="J17" i="13"/>
  <c r="J18" i="13"/>
  <c r="J18" i="1"/>
  <c r="J54" i="1"/>
  <c r="J54" i="13"/>
  <c r="J46" i="13"/>
  <c r="J53" i="13"/>
  <c r="J53" i="1"/>
  <c r="J7" i="13"/>
  <c r="J7" i="1"/>
  <c r="J17" i="1"/>
  <c r="J46" i="1"/>
  <c r="J38" i="13"/>
  <c r="J38" i="1"/>
  <c r="J45" i="1"/>
  <c r="J45" i="13"/>
  <c r="D16" i="13" l="1"/>
  <c r="D16" i="1"/>
  <c r="D6" i="1" l="1"/>
  <c r="D5" i="1"/>
  <c r="D6" i="13"/>
  <c r="D5" i="13"/>
  <c r="J51" i="13"/>
  <c r="D51" i="13"/>
  <c r="D52" i="13"/>
  <c r="J52" i="13" s="1"/>
  <c r="J44" i="13"/>
  <c r="D44" i="13"/>
  <c r="D35" i="13"/>
  <c r="J35" i="13" s="1"/>
  <c r="J37" i="13"/>
  <c r="D37" i="13"/>
  <c r="D36" i="13"/>
  <c r="J36" i="13" s="1"/>
  <c r="J34" i="13"/>
  <c r="D34" i="13"/>
  <c r="D27" i="13"/>
  <c r="J27" i="13" s="1"/>
  <c r="J26" i="13"/>
  <c r="D26" i="13"/>
  <c r="D25" i="13"/>
  <c r="J25" i="13" s="1"/>
  <c r="J16" i="13"/>
  <c r="D14" i="13"/>
  <c r="J14" i="13" s="1"/>
  <c r="J15" i="13"/>
  <c r="D15" i="13"/>
  <c r="D12" i="13"/>
  <c r="J12" i="13" s="1"/>
  <c r="J13" i="13"/>
  <c r="D13" i="13"/>
  <c r="J6" i="13"/>
  <c r="J5" i="13"/>
  <c r="D51" i="1"/>
  <c r="D52" i="1"/>
  <c r="D44" i="1"/>
  <c r="D35" i="1"/>
  <c r="J35" i="1" s="1"/>
  <c r="D37" i="1"/>
  <c r="D36" i="1"/>
  <c r="J36" i="1" s="1"/>
  <c r="D34" i="1"/>
  <c r="D27" i="1"/>
  <c r="D26" i="1"/>
  <c r="D25" i="1"/>
  <c r="J34" i="1"/>
  <c r="J37" i="1"/>
  <c r="D14" i="1"/>
  <c r="D15" i="1"/>
  <c r="D12" i="1"/>
  <c r="D13" i="1"/>
  <c r="J15" i="1" l="1"/>
  <c r="J16" i="1"/>
  <c r="J5" i="1" l="1"/>
  <c r="J6" i="1" l="1"/>
  <c r="J52" i="1"/>
  <c r="J12" i="1"/>
  <c r="J14" i="1"/>
  <c r="J44" i="1"/>
  <c r="J26" i="1"/>
  <c r="J27" i="1"/>
  <c r="J10" i="11" l="1"/>
  <c r="J9" i="11"/>
  <c r="J8" i="11"/>
  <c r="J6" i="11"/>
  <c r="J7" i="11"/>
  <c r="J4" i="11"/>
  <c r="J5" i="11"/>
  <c r="J13" i="1" l="1"/>
  <c r="J25" i="1"/>
  <c r="J51" i="1"/>
</calcChain>
</file>

<file path=xl/sharedStrings.xml><?xml version="1.0" encoding="utf-8"?>
<sst xmlns="http://schemas.openxmlformats.org/spreadsheetml/2006/main" count="213" uniqueCount="86">
  <si>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</si>
  <si>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</si>
  <si>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</si>
  <si>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</si>
  <si>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</si>
  <si>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</si>
  <si>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</si>
  <si>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</si>
  <si>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Ukmergės AMSK</t>
  </si>
  <si>
    <t>Kelmės ASK</t>
  </si>
  <si>
    <t>Rally 4 Fun</t>
  </si>
  <si>
    <t>2015 m. Lietuvos ralio sprinto čempionatas
I-ųjų vairuotojų klasifikacija įskaitose</t>
  </si>
  <si>
    <t>2015 m. Lietuvos ralio sprinto čempionatas
II-ųjų vairuotojų klasifikacija įskaitose</t>
  </si>
  <si>
    <t>2015 m. Lietuvos ralio sprinto čempionatas
komandų klasifikacija</t>
  </si>
  <si>
    <t>I
Alūksnė</t>
  </si>
  <si>
    <t>II
Kelmė</t>
  </si>
  <si>
    <t>III
Alytus</t>
  </si>
  <si>
    <t>IV
Šiauliai</t>
  </si>
  <si>
    <t>V
Gulbenė</t>
  </si>
  <si>
    <t>VI
Mažeikiai</t>
  </si>
  <si>
    <t>Toms Zeleznevs</t>
  </si>
  <si>
    <t>Emīls Skaidrais</t>
  </si>
  <si>
    <t>Kalvis Čekovs</t>
  </si>
  <si>
    <t>Algirdas Kazlauskas</t>
  </si>
  <si>
    <t>Mindaugas Kaminskas</t>
  </si>
  <si>
    <t>Dainius Pranys</t>
  </si>
  <si>
    <t>Remigijus Dzvankauskas</t>
  </si>
  <si>
    <t>Deividas Gezevičius</t>
  </si>
  <si>
    <t>Vieta:</t>
  </si>
  <si>
    <t>Vardas, pavardė:</t>
  </si>
  <si>
    <t>Įskaita: SG-4</t>
  </si>
  <si>
    <t>Įskaita: Open</t>
  </si>
  <si>
    <t>Eugenijus Andrulis</t>
  </si>
  <si>
    <t>Arūnas Jarašius</t>
  </si>
  <si>
    <t>Tadas Sireika</t>
  </si>
  <si>
    <t>Tautvydas Narušis</t>
  </si>
  <si>
    <t>Vitalijus Plastininas</t>
  </si>
  <si>
    <t>Egidijus Paplauskas</t>
  </si>
  <si>
    <t>Tomas Ramanauskas</t>
  </si>
  <si>
    <t>Vigo Rubenis</t>
  </si>
  <si>
    <t>Linas Kriūnas</t>
  </si>
  <si>
    <t>Ramūnas Myniotas</t>
  </si>
  <si>
    <t>Žydrūnas Pelenis</t>
  </si>
  <si>
    <t>Svajūnas Kuizinas</t>
  </si>
  <si>
    <t>Kristaps Eglīte</t>
  </si>
  <si>
    <t>Juozas Narušis</t>
  </si>
  <si>
    <t>Paulius Reisas</t>
  </si>
  <si>
    <t>Karolis Kairys</t>
  </si>
  <si>
    <t>Virgilijus Janulevičius</t>
  </si>
  <si>
    <t>Aidas Liorentas</t>
  </si>
  <si>
    <t>Jūris Banelis</t>
  </si>
  <si>
    <t>Giedrius Šileikis</t>
  </si>
  <si>
    <t>Andrius Petruškevičius</t>
  </si>
  <si>
    <t>Mindaugas Bagdonavičius</t>
  </si>
  <si>
    <t>Mantas Strielkauskas</t>
  </si>
  <si>
    <t>Nerijus Karpas</t>
  </si>
  <si>
    <t>Līga Liepina</t>
  </si>
  <si>
    <t>N40-Egzotika</t>
  </si>
  <si>
    <t>Sportinio vairavimo centras</t>
  </si>
  <si>
    <t>Autoralis</t>
  </si>
  <si>
    <t>* - LASF Ralio komiteto sprendimu, nesant galimybės nustatyti, kuri komanda užėmė 5, o kuri - 6 vietą, 
abiem komandos taškai skirti už 5 vietą.</t>
  </si>
  <si>
    <t>Mikus Neško</t>
  </si>
  <si>
    <t>Martinš Briedis</t>
  </si>
  <si>
    <t>Remigijus Orvydas</t>
  </si>
  <si>
    <t>Domantas Mozūraitis</t>
  </si>
  <si>
    <t>Artūras Daunoravičius</t>
  </si>
  <si>
    <t>Agnė Vičkačkaitė-Lauciuvienė</t>
  </si>
  <si>
    <t>Tomas Nenartavičius</t>
  </si>
  <si>
    <t>Tadas Nagulevičius</t>
  </si>
  <si>
    <t>Antanas Akučka</t>
  </si>
  <si>
    <t>Gintautas Leliukas</t>
  </si>
  <si>
    <t>Redas Mazrimas</t>
  </si>
  <si>
    <t>Evaldas Gezevičius</t>
  </si>
  <si>
    <t>Redas Alubickas</t>
  </si>
  <si>
    <t>Aras Kalėda</t>
  </si>
  <si>
    <t>Linas Jakimavičius</t>
  </si>
  <si>
    <t>Saulius Balčiūnas</t>
  </si>
  <si>
    <t>Andrejus Komarovas</t>
  </si>
  <si>
    <t>Dalius Satkūnas</t>
  </si>
  <si>
    <t>Giedrius Latvis</t>
  </si>
  <si>
    <t>Vidas Dapkus</t>
  </si>
  <si>
    <t>Vitas Vajinskis</t>
  </si>
  <si>
    <t>Domas Raškevičius</t>
  </si>
  <si>
    <t>Laurynas Černeckas</t>
  </si>
  <si>
    <t>Regimantas Šapranauskas</t>
  </si>
  <si>
    <t>Arvydas Babrauskas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</si>
</sst>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7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workbookViewId="0">
      <selection activeCell="B2" sqref="B2:B3"/>
    </sheetView>
  </sheetViews>
  <sheetFormatPr defaultRowHeight="15" customHeight="1" x14ac:dyDescent="0.25"/>
  <cols>
    <col min="1" max="1" width="5.7109375" style="14" customWidth="1"/>
    <col min="2" max="2" width="6.140625" style="14" customWidth="1"/>
    <col min="3" max="3" width="27.7109375" style="15" customWidth="1"/>
    <col min="4" max="9" width="8" style="15" customWidth="1"/>
    <col min="10" max="10" width="7.28515625" style="15" customWidth="1"/>
    <col min="11" max="16384" width="9.140625" style="15"/>
  </cols>
  <sheetData>
    <row r="1" spans="1:17" ht="50.25" customHeight="1" thickBot="1" x14ac:dyDescent="0.3">
      <c r="C1" s="50" t="s">
        <v>11</v>
      </c>
      <c r="D1" s="51"/>
      <c r="E1" s="51"/>
      <c r="F1" s="51"/>
      <c r="G1" s="51"/>
      <c r="H1" s="51"/>
      <c r="I1" s="51"/>
      <c r="J1" s="51"/>
    </row>
    <row r="2" spans="1:17" ht="15" customHeight="1" x14ac:dyDescent="0.25">
      <c r="B2" s="52" t="s">
        <v>28</v>
      </c>
      <c r="C2" s="48" t="s">
        <v>29</v>
      </c>
      <c r="D2" s="46" t="s">
        <v>1</v>
      </c>
      <c r="E2" s="46"/>
      <c r="F2" s="46"/>
      <c r="G2" s="46"/>
      <c r="H2" s="46"/>
      <c r="I2" s="46"/>
      <c r="J2" s="47"/>
    </row>
    <row r="3" spans="1:17" s="18" customFormat="1" ht="26.25" customHeight="1" thickBot="1" x14ac:dyDescent="0.3">
      <c r="A3" s="16"/>
      <c r="B3" s="53"/>
      <c r="C3" s="49"/>
      <c r="D3" s="34" t="s">
        <v>14</v>
      </c>
      <c r="E3" s="34" t="s">
        <v>15</v>
      </c>
      <c r="F3" s="34" t="s">
        <v>16</v>
      </c>
      <c r="G3" s="34" t="s">
        <v>17</v>
      </c>
      <c r="H3" s="34" t="s">
        <v>18</v>
      </c>
      <c r="I3" s="34" t="s">
        <v>19</v>
      </c>
      <c r="J3" s="17" t="s">
        <v>0</v>
      </c>
    </row>
    <row r="4" spans="1:17" s="18" customFormat="1" ht="15" customHeight="1" x14ac:dyDescent="0.25">
      <c r="A4" s="16"/>
      <c r="B4" s="54" t="s">
        <v>3</v>
      </c>
      <c r="C4" s="55"/>
      <c r="D4" s="19"/>
      <c r="E4" s="19"/>
      <c r="F4" s="19"/>
      <c r="G4" s="19"/>
      <c r="H4" s="19"/>
      <c r="I4" s="19"/>
      <c r="J4" s="20"/>
    </row>
    <row r="5" spans="1:17" ht="15" customHeight="1" x14ac:dyDescent="0.25">
      <c r="B5" s="13">
        <v>1</v>
      </c>
      <c r="C5" s="31" t="s">
        <v>20</v>
      </c>
      <c r="D5" s="12">
        <f>1.5*(25+2)</f>
        <v>40.5</v>
      </c>
      <c r="E5" s="12">
        <v>20</v>
      </c>
      <c r="F5" s="12"/>
      <c r="G5" s="12"/>
      <c r="H5" s="12"/>
      <c r="I5" s="12"/>
      <c r="J5" s="36">
        <f>SUM(D5:I5)</f>
        <v>60.5</v>
      </c>
    </row>
    <row r="6" spans="1:17" ht="15" customHeight="1" x14ac:dyDescent="0.25">
      <c r="B6" s="10">
        <v>2</v>
      </c>
      <c r="C6" s="66" t="s">
        <v>21</v>
      </c>
      <c r="D6" s="21">
        <f>1.5*(18+3)</f>
        <v>31.5</v>
      </c>
      <c r="E6" s="21"/>
      <c r="F6" s="21"/>
      <c r="G6" s="21"/>
      <c r="H6" s="21"/>
      <c r="I6" s="21"/>
      <c r="J6" s="22">
        <f>SUM(D6:I6)</f>
        <v>31.5</v>
      </c>
    </row>
    <row r="7" spans="1:17" ht="15" customHeight="1" thickBot="1" x14ac:dyDescent="0.3">
      <c r="B7" s="64">
        <v>3</v>
      </c>
      <c r="C7" s="65" t="s">
        <v>69</v>
      </c>
      <c r="D7" s="23"/>
      <c r="E7" s="23">
        <v>28</v>
      </c>
      <c r="F7" s="23"/>
      <c r="G7" s="23"/>
      <c r="H7" s="23"/>
      <c r="I7" s="23"/>
      <c r="J7" s="24">
        <f>SUM(D7:I7)</f>
        <v>28</v>
      </c>
    </row>
    <row r="8" spans="1:17" ht="15" customHeight="1" thickBot="1" x14ac:dyDescent="0.3"/>
    <row r="9" spans="1:17" ht="15" customHeight="1" x14ac:dyDescent="0.25">
      <c r="B9" s="52" t="s">
        <v>28</v>
      </c>
      <c r="C9" s="48" t="s">
        <v>29</v>
      </c>
      <c r="D9" s="46" t="s">
        <v>1</v>
      </c>
      <c r="E9" s="46"/>
      <c r="F9" s="46"/>
      <c r="G9" s="46"/>
      <c r="H9" s="46"/>
      <c r="I9" s="46"/>
      <c r="J9" s="47"/>
    </row>
    <row r="10" spans="1:17" ht="26.25" customHeight="1" thickBot="1" x14ac:dyDescent="0.3">
      <c r="A10" s="16"/>
      <c r="B10" s="53"/>
      <c r="C10" s="49"/>
      <c r="D10" s="34" t="s">
        <v>14</v>
      </c>
      <c r="E10" s="34" t="s">
        <v>15</v>
      </c>
      <c r="F10" s="34" t="s">
        <v>16</v>
      </c>
      <c r="G10" s="34" t="s">
        <v>17</v>
      </c>
      <c r="H10" s="34" t="s">
        <v>18</v>
      </c>
      <c r="I10" s="34" t="s">
        <v>19</v>
      </c>
      <c r="J10" s="17" t="s">
        <v>0</v>
      </c>
    </row>
    <row r="11" spans="1:17" s="28" customFormat="1" ht="15" customHeight="1" x14ac:dyDescent="0.25">
      <c r="A11" s="25"/>
      <c r="B11" s="54" t="s">
        <v>4</v>
      </c>
      <c r="C11" s="55"/>
      <c r="D11" s="26"/>
      <c r="E11" s="26"/>
      <c r="F11" s="26"/>
      <c r="G11" s="26"/>
      <c r="H11" s="26"/>
      <c r="I11" s="26"/>
      <c r="J11" s="27"/>
      <c r="P11" s="15"/>
      <c r="Q11" s="15"/>
    </row>
    <row r="12" spans="1:17" ht="15" customHeight="1" x14ac:dyDescent="0.25">
      <c r="B12" s="38">
        <v>1</v>
      </c>
      <c r="C12" s="21" t="s">
        <v>24</v>
      </c>
      <c r="D12" s="21">
        <f>1.5*(18+2)</f>
        <v>30</v>
      </c>
      <c r="E12" s="21">
        <v>28</v>
      </c>
      <c r="F12" s="21"/>
      <c r="G12" s="21"/>
      <c r="H12" s="21"/>
      <c r="I12" s="21"/>
      <c r="J12" s="22">
        <f>SUM(D12:I12)</f>
        <v>58</v>
      </c>
      <c r="P12" s="28"/>
      <c r="Q12" s="28"/>
    </row>
    <row r="13" spans="1:17" ht="15" customHeight="1" x14ac:dyDescent="0.25">
      <c r="B13" s="38">
        <v>2</v>
      </c>
      <c r="C13" s="21" t="s">
        <v>23</v>
      </c>
      <c r="D13" s="21">
        <f>1.5*(25+3)</f>
        <v>42</v>
      </c>
      <c r="E13" s="21">
        <v>15</v>
      </c>
      <c r="F13" s="21"/>
      <c r="G13" s="21"/>
      <c r="H13" s="21"/>
      <c r="I13" s="21"/>
      <c r="J13" s="22">
        <f>SUM(D13:I13)</f>
        <v>57</v>
      </c>
    </row>
    <row r="14" spans="1:17" ht="15" customHeight="1" x14ac:dyDescent="0.25">
      <c r="B14" s="38">
        <v>3</v>
      </c>
      <c r="C14" s="21" t="s">
        <v>26</v>
      </c>
      <c r="D14" s="21">
        <f>1.5*(12+0)</f>
        <v>18</v>
      </c>
      <c r="E14" s="21">
        <v>20</v>
      </c>
      <c r="F14" s="21"/>
      <c r="G14" s="21"/>
      <c r="H14" s="21"/>
      <c r="I14" s="21"/>
      <c r="J14" s="22">
        <f>SUM(D14:I14)</f>
        <v>38</v>
      </c>
    </row>
    <row r="15" spans="1:17" ht="15" customHeight="1" x14ac:dyDescent="0.25">
      <c r="B15" s="38">
        <v>4</v>
      </c>
      <c r="C15" s="21" t="s">
        <v>25</v>
      </c>
      <c r="D15" s="21">
        <f>1.5*(15+1)</f>
        <v>24</v>
      </c>
      <c r="E15" s="21"/>
      <c r="F15" s="21"/>
      <c r="G15" s="21"/>
      <c r="H15" s="21"/>
      <c r="I15" s="21"/>
      <c r="J15" s="22">
        <f>SUM(D15:I15)</f>
        <v>24</v>
      </c>
    </row>
    <row r="16" spans="1:17" ht="15" customHeight="1" x14ac:dyDescent="0.25">
      <c r="B16" s="38">
        <v>5</v>
      </c>
      <c r="C16" s="21" t="s">
        <v>27</v>
      </c>
      <c r="D16" s="21">
        <f>1.5*(10+0)</f>
        <v>15</v>
      </c>
      <c r="E16" s="21">
        <v>6</v>
      </c>
      <c r="F16" s="21"/>
      <c r="G16" s="21"/>
      <c r="H16" s="21"/>
      <c r="I16" s="21"/>
      <c r="J16" s="22">
        <f>SUM(D16:I16)</f>
        <v>21</v>
      </c>
    </row>
    <row r="17" spans="1:12" ht="15" customHeight="1" x14ac:dyDescent="0.25">
      <c r="B17" s="38">
        <v>6</v>
      </c>
      <c r="C17" s="21" t="s">
        <v>67</v>
      </c>
      <c r="D17" s="21"/>
      <c r="E17" s="21">
        <v>13</v>
      </c>
      <c r="F17" s="21"/>
      <c r="G17" s="21"/>
      <c r="H17" s="21"/>
      <c r="I17" s="21"/>
      <c r="J17" s="22">
        <f>SUM(D17:I17)</f>
        <v>13</v>
      </c>
    </row>
    <row r="18" spans="1:12" ht="15" customHeight="1" x14ac:dyDescent="0.25">
      <c r="B18" s="10">
        <v>7</v>
      </c>
      <c r="C18" s="21" t="s">
        <v>71</v>
      </c>
      <c r="D18" s="21"/>
      <c r="E18" s="21">
        <v>10</v>
      </c>
      <c r="F18" s="21"/>
      <c r="G18" s="21"/>
      <c r="H18" s="21"/>
      <c r="I18" s="21"/>
      <c r="J18" s="22">
        <f>SUM(D18:I18)</f>
        <v>10</v>
      </c>
    </row>
    <row r="19" spans="1:12" ht="15" customHeight="1" x14ac:dyDescent="0.25">
      <c r="B19" s="13">
        <v>8</v>
      </c>
      <c r="C19" s="12" t="s">
        <v>76</v>
      </c>
      <c r="D19" s="12"/>
      <c r="E19" s="12">
        <v>8</v>
      </c>
      <c r="F19" s="12"/>
      <c r="G19" s="12"/>
      <c r="H19" s="12"/>
      <c r="I19" s="12"/>
      <c r="J19" s="22">
        <f>SUM(D19:I19)</f>
        <v>8</v>
      </c>
    </row>
    <row r="20" spans="1:12" ht="15" customHeight="1" thickBot="1" x14ac:dyDescent="0.3">
      <c r="B20" s="11">
        <v>9</v>
      </c>
      <c r="C20" s="29" t="s">
        <v>84</v>
      </c>
      <c r="D20" s="29"/>
      <c r="E20" s="29">
        <v>4</v>
      </c>
      <c r="F20" s="29"/>
      <c r="G20" s="29"/>
      <c r="H20" s="29"/>
      <c r="I20" s="29"/>
      <c r="J20" s="30">
        <f>SUM(D20:I20)</f>
        <v>4</v>
      </c>
    </row>
    <row r="21" spans="1:12" ht="15" customHeight="1" thickBot="1" x14ac:dyDescent="0.3">
      <c r="C21" s="31"/>
      <c r="D21" s="31"/>
      <c r="E21" s="31"/>
      <c r="F21" s="31"/>
      <c r="G21" s="31"/>
      <c r="H21" s="31"/>
      <c r="I21" s="31"/>
      <c r="J21" s="31"/>
    </row>
    <row r="22" spans="1:12" ht="15" customHeight="1" x14ac:dyDescent="0.25">
      <c r="B22" s="52" t="s">
        <v>28</v>
      </c>
      <c r="C22" s="48" t="s">
        <v>29</v>
      </c>
      <c r="D22" s="46" t="s">
        <v>1</v>
      </c>
      <c r="E22" s="46"/>
      <c r="F22" s="46"/>
      <c r="G22" s="46"/>
      <c r="H22" s="46"/>
      <c r="I22" s="46"/>
      <c r="J22" s="47"/>
    </row>
    <row r="23" spans="1:12" ht="26.25" customHeight="1" thickBot="1" x14ac:dyDescent="0.3">
      <c r="A23" s="16"/>
      <c r="B23" s="53"/>
      <c r="C23" s="49"/>
      <c r="D23" s="34" t="s">
        <v>14</v>
      </c>
      <c r="E23" s="34" t="s">
        <v>15</v>
      </c>
      <c r="F23" s="34" t="s">
        <v>16</v>
      </c>
      <c r="G23" s="34" t="s">
        <v>17</v>
      </c>
      <c r="H23" s="34" t="s">
        <v>18</v>
      </c>
      <c r="I23" s="34" t="s">
        <v>19</v>
      </c>
      <c r="J23" s="17" t="s">
        <v>0</v>
      </c>
    </row>
    <row r="24" spans="1:12" s="28" customFormat="1" ht="15" customHeight="1" x14ac:dyDescent="0.25">
      <c r="A24" s="25"/>
      <c r="B24" s="54" t="s">
        <v>5</v>
      </c>
      <c r="C24" s="55"/>
      <c r="D24" s="26"/>
      <c r="E24" s="26"/>
      <c r="F24" s="26"/>
      <c r="G24" s="26"/>
      <c r="H24" s="26"/>
      <c r="I24" s="26"/>
      <c r="J24" s="27"/>
      <c r="L24" s="15"/>
    </row>
    <row r="25" spans="1:12" ht="15" customHeight="1" x14ac:dyDescent="0.25">
      <c r="B25" s="38">
        <v>1</v>
      </c>
      <c r="C25" s="39" t="s">
        <v>32</v>
      </c>
      <c r="D25" s="21">
        <f>1.5*(25+3)</f>
        <v>42</v>
      </c>
      <c r="E25" s="21">
        <v>27</v>
      </c>
      <c r="F25" s="21"/>
      <c r="G25" s="21"/>
      <c r="H25" s="21"/>
      <c r="I25" s="21"/>
      <c r="J25" s="22">
        <f>SUM(D25:I25)</f>
        <v>69</v>
      </c>
    </row>
    <row r="26" spans="1:12" ht="15" customHeight="1" x14ac:dyDescent="0.25">
      <c r="B26" s="38">
        <v>2</v>
      </c>
      <c r="C26" s="39" t="s">
        <v>33</v>
      </c>
      <c r="D26" s="21">
        <f>1.5*(18+2)</f>
        <v>30</v>
      </c>
      <c r="E26" s="21">
        <v>16</v>
      </c>
      <c r="F26" s="21"/>
      <c r="G26" s="21"/>
      <c r="H26" s="21"/>
      <c r="I26" s="21"/>
      <c r="J26" s="22">
        <f>SUM(D26:I26)</f>
        <v>46</v>
      </c>
    </row>
    <row r="27" spans="1:12" ht="15" customHeight="1" x14ac:dyDescent="0.25">
      <c r="B27" s="41">
        <v>3</v>
      </c>
      <c r="C27" s="62" t="s">
        <v>34</v>
      </c>
      <c r="D27" s="12">
        <f>1.5*(15+1)</f>
        <v>24</v>
      </c>
      <c r="E27" s="12">
        <v>21</v>
      </c>
      <c r="F27" s="12"/>
      <c r="G27" s="12"/>
      <c r="H27" s="12"/>
      <c r="I27" s="12"/>
      <c r="J27" s="22">
        <f>SUM(D27:I27)</f>
        <v>45</v>
      </c>
    </row>
    <row r="28" spans="1:12" ht="15" customHeight="1" x14ac:dyDescent="0.25">
      <c r="B28" s="41">
        <v>4</v>
      </c>
      <c r="C28" s="62" t="s">
        <v>78</v>
      </c>
      <c r="D28" s="12"/>
      <c r="E28" s="12">
        <v>12</v>
      </c>
      <c r="F28" s="12"/>
      <c r="G28" s="12"/>
      <c r="H28" s="12"/>
      <c r="I28" s="12"/>
      <c r="J28" s="22">
        <f>SUM(D28:I28)</f>
        <v>12</v>
      </c>
    </row>
    <row r="29" spans="1:12" ht="15" customHeight="1" thickBot="1" x14ac:dyDescent="0.3">
      <c r="B29" s="40">
        <v>5</v>
      </c>
      <c r="C29" s="37" t="s">
        <v>80</v>
      </c>
      <c r="D29" s="29"/>
      <c r="E29" s="29">
        <v>10</v>
      </c>
      <c r="F29" s="29"/>
      <c r="G29" s="29"/>
      <c r="H29" s="29"/>
      <c r="I29" s="29"/>
      <c r="J29" s="30">
        <f>SUM(D29:I29)</f>
        <v>10</v>
      </c>
    </row>
    <row r="30" spans="1:12" ht="15" customHeight="1" thickBot="1" x14ac:dyDescent="0.3">
      <c r="C30" s="31"/>
      <c r="D30" s="31"/>
      <c r="E30" s="31"/>
      <c r="F30" s="31"/>
      <c r="G30" s="31"/>
      <c r="H30" s="31"/>
      <c r="I30" s="31"/>
      <c r="J30" s="31"/>
    </row>
    <row r="31" spans="1:12" ht="15" customHeight="1" x14ac:dyDescent="0.25">
      <c r="B31" s="52" t="s">
        <v>28</v>
      </c>
      <c r="C31" s="48" t="s">
        <v>29</v>
      </c>
      <c r="D31" s="46" t="s">
        <v>1</v>
      </c>
      <c r="E31" s="46"/>
      <c r="F31" s="46"/>
      <c r="G31" s="46"/>
      <c r="H31" s="46"/>
      <c r="I31" s="46"/>
      <c r="J31" s="47"/>
    </row>
    <row r="32" spans="1:12" ht="26.25" customHeight="1" thickBot="1" x14ac:dyDescent="0.3">
      <c r="A32" s="16"/>
      <c r="B32" s="53"/>
      <c r="C32" s="49"/>
      <c r="D32" s="34" t="s">
        <v>14</v>
      </c>
      <c r="E32" s="34" t="s">
        <v>15</v>
      </c>
      <c r="F32" s="34" t="s">
        <v>16</v>
      </c>
      <c r="G32" s="34" t="s">
        <v>17</v>
      </c>
      <c r="H32" s="34" t="s">
        <v>18</v>
      </c>
      <c r="I32" s="34" t="s">
        <v>19</v>
      </c>
      <c r="J32" s="17" t="s">
        <v>0</v>
      </c>
    </row>
    <row r="33" spans="1:12" s="28" customFormat="1" ht="15" customHeight="1" x14ac:dyDescent="0.25">
      <c r="A33" s="25"/>
      <c r="B33" s="54" t="s">
        <v>30</v>
      </c>
      <c r="C33" s="55"/>
      <c r="D33" s="26"/>
      <c r="E33" s="26"/>
      <c r="F33" s="26"/>
      <c r="G33" s="26"/>
      <c r="H33" s="26"/>
      <c r="I33" s="26"/>
      <c r="J33" s="27"/>
    </row>
    <row r="34" spans="1:12" ht="15" customHeight="1" x14ac:dyDescent="0.25">
      <c r="B34" s="38">
        <v>1</v>
      </c>
      <c r="C34" s="21" t="s">
        <v>35</v>
      </c>
      <c r="D34" s="21">
        <f>1.5*(25+3)</f>
        <v>42</v>
      </c>
      <c r="E34" s="21">
        <v>28</v>
      </c>
      <c r="F34" s="21"/>
      <c r="G34" s="21"/>
      <c r="H34" s="21"/>
      <c r="I34" s="21"/>
      <c r="J34" s="22">
        <f>SUM(D34:I34)</f>
        <v>70</v>
      </c>
    </row>
    <row r="35" spans="1:12" ht="15" customHeight="1" x14ac:dyDescent="0.25">
      <c r="B35" s="38">
        <v>2</v>
      </c>
      <c r="C35" s="21" t="s">
        <v>38</v>
      </c>
      <c r="D35" s="21">
        <f>1.5*(12+0)</f>
        <v>18</v>
      </c>
      <c r="E35" s="21">
        <v>19</v>
      </c>
      <c r="F35" s="21"/>
      <c r="G35" s="21"/>
      <c r="H35" s="21"/>
      <c r="I35" s="21"/>
      <c r="J35" s="22">
        <f>SUM(D35:I35)</f>
        <v>37</v>
      </c>
    </row>
    <row r="36" spans="1:12" ht="15" customHeight="1" x14ac:dyDescent="0.25">
      <c r="B36" s="41">
        <v>3</v>
      </c>
      <c r="C36" s="12" t="s">
        <v>36</v>
      </c>
      <c r="D36" s="12">
        <f>1.5*(18+1)</f>
        <v>28.5</v>
      </c>
      <c r="E36" s="12"/>
      <c r="F36" s="12"/>
      <c r="G36" s="12"/>
      <c r="H36" s="12"/>
      <c r="I36" s="12"/>
      <c r="J36" s="36">
        <f>SUM(D36:I36)</f>
        <v>28.5</v>
      </c>
    </row>
    <row r="37" spans="1:12" ht="15" customHeight="1" x14ac:dyDescent="0.25">
      <c r="B37" s="41">
        <v>4</v>
      </c>
      <c r="C37" s="12" t="s">
        <v>37</v>
      </c>
      <c r="D37" s="12">
        <f>1.5*(15+2)</f>
        <v>25.5</v>
      </c>
      <c r="E37" s="12"/>
      <c r="F37" s="12"/>
      <c r="G37" s="12"/>
      <c r="H37" s="12"/>
      <c r="I37" s="12"/>
      <c r="J37" s="36">
        <f>SUM(D37:I37)</f>
        <v>25.5</v>
      </c>
    </row>
    <row r="38" spans="1:12" ht="15" customHeight="1" x14ac:dyDescent="0.25">
      <c r="B38" s="13">
        <v>5</v>
      </c>
      <c r="C38" s="12" t="s">
        <v>63</v>
      </c>
      <c r="D38" s="12"/>
      <c r="E38" s="63">
        <v>17</v>
      </c>
      <c r="F38" s="63"/>
      <c r="G38" s="63"/>
      <c r="H38" s="63"/>
      <c r="I38" s="63"/>
      <c r="J38" s="67">
        <f>SUM(D38:I38)</f>
        <v>17</v>
      </c>
    </row>
    <row r="39" spans="1:12" ht="15" customHeight="1" thickBot="1" x14ac:dyDescent="0.3">
      <c r="B39" s="40">
        <v>6</v>
      </c>
      <c r="C39" s="37" t="s">
        <v>82</v>
      </c>
      <c r="D39" s="29"/>
      <c r="E39" s="29">
        <v>12</v>
      </c>
      <c r="F39" s="29"/>
      <c r="G39" s="29"/>
      <c r="H39" s="29"/>
      <c r="I39" s="29"/>
      <c r="J39" s="30">
        <f>SUM(D39:I39)</f>
        <v>12</v>
      </c>
    </row>
    <row r="40" spans="1:12" ht="15" customHeight="1" thickBot="1" x14ac:dyDescent="0.3"/>
    <row r="41" spans="1:12" ht="15" customHeight="1" x14ac:dyDescent="0.25">
      <c r="B41" s="52" t="s">
        <v>28</v>
      </c>
      <c r="C41" s="48" t="s">
        <v>29</v>
      </c>
      <c r="D41" s="46" t="s">
        <v>1</v>
      </c>
      <c r="E41" s="46"/>
      <c r="F41" s="46"/>
      <c r="G41" s="46"/>
      <c r="H41" s="46"/>
      <c r="I41" s="46"/>
      <c r="J41" s="47"/>
    </row>
    <row r="42" spans="1:12" ht="26.25" customHeight="1" thickBot="1" x14ac:dyDescent="0.3">
      <c r="A42" s="16"/>
      <c r="B42" s="53"/>
      <c r="C42" s="49"/>
      <c r="D42" s="34" t="s">
        <v>14</v>
      </c>
      <c r="E42" s="34" t="s">
        <v>15</v>
      </c>
      <c r="F42" s="34" t="s">
        <v>16</v>
      </c>
      <c r="G42" s="34" t="s">
        <v>17</v>
      </c>
      <c r="H42" s="34" t="s">
        <v>18</v>
      </c>
      <c r="I42" s="34" t="s">
        <v>19</v>
      </c>
      <c r="J42" s="17" t="s">
        <v>0</v>
      </c>
    </row>
    <row r="43" spans="1:12" s="28" customFormat="1" ht="15" customHeight="1" x14ac:dyDescent="0.25">
      <c r="A43" s="25"/>
      <c r="B43" s="54" t="s">
        <v>31</v>
      </c>
      <c r="C43" s="55"/>
      <c r="D43" s="26"/>
      <c r="E43" s="26"/>
      <c r="F43" s="26"/>
      <c r="G43" s="26"/>
      <c r="H43" s="26"/>
      <c r="I43" s="26"/>
      <c r="J43" s="27"/>
      <c r="L43" s="15"/>
    </row>
    <row r="44" spans="1:12" ht="15" customHeight="1" x14ac:dyDescent="0.25">
      <c r="B44" s="41">
        <v>1</v>
      </c>
      <c r="C44" s="62" t="s">
        <v>39</v>
      </c>
      <c r="D44" s="12">
        <f>1.5*(25+3)</f>
        <v>42</v>
      </c>
      <c r="E44" s="12"/>
      <c r="F44" s="12"/>
      <c r="G44" s="12"/>
      <c r="H44" s="12"/>
      <c r="I44" s="12"/>
      <c r="J44" s="36">
        <f t="shared" ref="J44:J46" si="0">SUM(D44:I44)</f>
        <v>42</v>
      </c>
    </row>
    <row r="45" spans="1:12" ht="15" customHeight="1" x14ac:dyDescent="0.25">
      <c r="B45" s="41">
        <v>2</v>
      </c>
      <c r="C45" s="62" t="s">
        <v>61</v>
      </c>
      <c r="D45" s="12"/>
      <c r="E45" s="63">
        <v>28</v>
      </c>
      <c r="F45" s="63"/>
      <c r="G45" s="63"/>
      <c r="H45" s="63"/>
      <c r="I45" s="63"/>
      <c r="J45" s="36">
        <f t="shared" si="0"/>
        <v>28</v>
      </c>
    </row>
    <row r="46" spans="1:12" ht="15" customHeight="1" thickBot="1" x14ac:dyDescent="0.3">
      <c r="B46" s="40">
        <v>3</v>
      </c>
      <c r="C46" s="29" t="s">
        <v>65</v>
      </c>
      <c r="D46" s="29"/>
      <c r="E46" s="42">
        <v>20</v>
      </c>
      <c r="F46" s="42"/>
      <c r="G46" s="42"/>
      <c r="H46" s="42"/>
      <c r="I46" s="42"/>
      <c r="J46" s="43">
        <f t="shared" si="0"/>
        <v>20</v>
      </c>
    </row>
    <row r="47" spans="1:12" ht="15" customHeight="1" thickBot="1" x14ac:dyDescent="0.3"/>
    <row r="48" spans="1:12" ht="15" customHeight="1" x14ac:dyDescent="0.25">
      <c r="B48" s="52" t="s">
        <v>28</v>
      </c>
      <c r="C48" s="48" t="s">
        <v>29</v>
      </c>
      <c r="D48" s="46" t="s">
        <v>1</v>
      </c>
      <c r="E48" s="46"/>
      <c r="F48" s="46"/>
      <c r="G48" s="46"/>
      <c r="H48" s="46"/>
      <c r="I48" s="46"/>
      <c r="J48" s="47"/>
    </row>
    <row r="49" spans="1:12" ht="26.25" customHeight="1" thickBot="1" x14ac:dyDescent="0.3">
      <c r="A49" s="16"/>
      <c r="B49" s="53"/>
      <c r="C49" s="49"/>
      <c r="D49" s="34" t="s">
        <v>14</v>
      </c>
      <c r="E49" s="34" t="s">
        <v>15</v>
      </c>
      <c r="F49" s="34" t="s">
        <v>16</v>
      </c>
      <c r="G49" s="34" t="s">
        <v>17</v>
      </c>
      <c r="H49" s="34" t="s">
        <v>18</v>
      </c>
      <c r="I49" s="34" t="s">
        <v>19</v>
      </c>
      <c r="J49" s="17" t="s">
        <v>0</v>
      </c>
    </row>
    <row r="50" spans="1:12" s="28" customFormat="1" ht="15" customHeight="1" x14ac:dyDescent="0.25">
      <c r="A50" s="25"/>
      <c r="B50" s="54" t="s">
        <v>6</v>
      </c>
      <c r="C50" s="55"/>
      <c r="D50" s="32"/>
      <c r="E50" s="32"/>
      <c r="F50" s="32"/>
      <c r="G50" s="32"/>
      <c r="H50" s="32"/>
      <c r="I50" s="32"/>
      <c r="J50" s="33"/>
      <c r="L50" s="15"/>
    </row>
    <row r="51" spans="1:12" ht="15" customHeight="1" x14ac:dyDescent="0.25">
      <c r="B51" s="38">
        <v>1</v>
      </c>
      <c r="C51" s="39" t="s">
        <v>41</v>
      </c>
      <c r="D51" s="21">
        <f>1.5*(18+3)</f>
        <v>31.5</v>
      </c>
      <c r="E51" s="68">
        <v>28</v>
      </c>
      <c r="F51" s="68"/>
      <c r="G51" s="68"/>
      <c r="H51" s="68"/>
      <c r="I51" s="68"/>
      <c r="J51" s="69">
        <f>SUM(D51:I51)</f>
        <v>59.5</v>
      </c>
    </row>
    <row r="52" spans="1:12" s="28" customFormat="1" ht="15" customHeight="1" x14ac:dyDescent="0.25">
      <c r="A52" s="35"/>
      <c r="B52" s="41">
        <v>2</v>
      </c>
      <c r="C52" s="62" t="s">
        <v>40</v>
      </c>
      <c r="D52" s="12">
        <f>1.5*(25+2)</f>
        <v>40.5</v>
      </c>
      <c r="E52" s="12"/>
      <c r="F52" s="12"/>
      <c r="G52" s="12"/>
      <c r="H52" s="12"/>
      <c r="I52" s="12"/>
      <c r="J52" s="36">
        <f>SUM(D52:I52)</f>
        <v>40.5</v>
      </c>
      <c r="K52" s="15"/>
    </row>
    <row r="53" spans="1:12" ht="15" customHeight="1" x14ac:dyDescent="0.25">
      <c r="B53" s="13">
        <v>3</v>
      </c>
      <c r="C53" s="62" t="s">
        <v>21</v>
      </c>
      <c r="D53" s="12"/>
      <c r="E53" s="12">
        <v>20</v>
      </c>
      <c r="F53" s="12"/>
      <c r="G53" s="12"/>
      <c r="H53" s="12"/>
      <c r="I53" s="12"/>
      <c r="J53" s="36">
        <f>SUM(D53:I53)</f>
        <v>20</v>
      </c>
    </row>
    <row r="54" spans="1:12" ht="15" customHeight="1" thickBot="1" x14ac:dyDescent="0.3">
      <c r="B54" s="40">
        <v>4</v>
      </c>
      <c r="C54" s="29" t="s">
        <v>74</v>
      </c>
      <c r="D54" s="29"/>
      <c r="E54" s="29">
        <v>16</v>
      </c>
      <c r="F54" s="29"/>
      <c r="G54" s="29"/>
      <c r="H54" s="29"/>
      <c r="I54" s="29"/>
      <c r="J54" s="43">
        <f>SUM(D54:I54)</f>
        <v>16</v>
      </c>
    </row>
  </sheetData>
  <sortState ref="C51:J54">
    <sortCondition descending="1" ref="J51:J54"/>
  </sortState>
  <mergeCells count="25">
    <mergeCell ref="B50:C50"/>
    <mergeCell ref="B41:B42"/>
    <mergeCell ref="B48:B49"/>
    <mergeCell ref="B24:C24"/>
    <mergeCell ref="B31:B32"/>
    <mergeCell ref="C31:C32"/>
    <mergeCell ref="B33:C33"/>
    <mergeCell ref="B43:C43"/>
    <mergeCell ref="C41:C42"/>
    <mergeCell ref="B2:B3"/>
    <mergeCell ref="B4:C4"/>
    <mergeCell ref="B9:B10"/>
    <mergeCell ref="B11:C11"/>
    <mergeCell ref="B22:B23"/>
    <mergeCell ref="D41:J41"/>
    <mergeCell ref="C48:C49"/>
    <mergeCell ref="D48:J48"/>
    <mergeCell ref="C1:J1"/>
    <mergeCell ref="C2:C3"/>
    <mergeCell ref="C9:C10"/>
    <mergeCell ref="D9:J9"/>
    <mergeCell ref="C22:C23"/>
    <mergeCell ref="D22:J22"/>
    <mergeCell ref="D2:J2"/>
    <mergeCell ref="D31:J31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selection activeCell="B2" sqref="B2:B3"/>
    </sheetView>
  </sheetViews>
  <sheetFormatPr defaultRowHeight="15" customHeight="1" x14ac:dyDescent="0.25"/>
  <cols>
    <col min="1" max="1" width="5.7109375" style="14" customWidth="1"/>
    <col min="2" max="2" width="6.140625" style="14" customWidth="1"/>
    <col min="3" max="3" width="27.7109375" style="15" customWidth="1"/>
    <col min="4" max="9" width="8" style="15" customWidth="1"/>
    <col min="10" max="10" width="7.28515625" style="15" customWidth="1"/>
    <col min="11" max="16384" width="9.140625" style="15"/>
  </cols>
  <sheetData>
    <row r="1" spans="1:10" ht="50.25" customHeight="1" thickBot="1" x14ac:dyDescent="0.3">
      <c r="C1" s="50" t="s">
        <v>12</v>
      </c>
      <c r="D1" s="51"/>
      <c r="E1" s="51"/>
      <c r="F1" s="51"/>
      <c r="G1" s="51"/>
      <c r="H1" s="51"/>
      <c r="I1" s="51"/>
      <c r="J1" s="51"/>
    </row>
    <row r="2" spans="1:10" ht="15" customHeight="1" x14ac:dyDescent="0.25">
      <c r="B2" s="52" t="s">
        <v>28</v>
      </c>
      <c r="C2" s="48" t="s">
        <v>29</v>
      </c>
      <c r="D2" s="46" t="s">
        <v>1</v>
      </c>
      <c r="E2" s="46"/>
      <c r="F2" s="46"/>
      <c r="G2" s="46"/>
      <c r="H2" s="46"/>
      <c r="I2" s="46"/>
      <c r="J2" s="47"/>
    </row>
    <row r="3" spans="1:10" s="18" customFormat="1" ht="26.25" customHeight="1" thickBot="1" x14ac:dyDescent="0.3">
      <c r="A3" s="16"/>
      <c r="B3" s="53"/>
      <c r="C3" s="49"/>
      <c r="D3" s="34" t="s">
        <v>14</v>
      </c>
      <c r="E3" s="34" t="s">
        <v>15</v>
      </c>
      <c r="F3" s="34" t="s">
        <v>16</v>
      </c>
      <c r="G3" s="34" t="s">
        <v>17</v>
      </c>
      <c r="H3" s="34" t="s">
        <v>18</v>
      </c>
      <c r="I3" s="34" t="s">
        <v>19</v>
      </c>
      <c r="J3" s="17" t="s">
        <v>0</v>
      </c>
    </row>
    <row r="4" spans="1:10" s="18" customFormat="1" ht="15" customHeight="1" x14ac:dyDescent="0.25">
      <c r="A4" s="16"/>
      <c r="B4" s="54" t="s">
        <v>3</v>
      </c>
      <c r="C4" s="55"/>
      <c r="D4" s="19"/>
      <c r="E4" s="19"/>
      <c r="F4" s="19"/>
      <c r="G4" s="19"/>
      <c r="H4" s="19"/>
      <c r="I4" s="19"/>
      <c r="J4" s="20"/>
    </row>
    <row r="5" spans="1:10" ht="15" customHeight="1" x14ac:dyDescent="0.25">
      <c r="B5" s="13">
        <v>1</v>
      </c>
      <c r="C5" s="31" t="s">
        <v>56</v>
      </c>
      <c r="D5" s="12">
        <f>1.5*(25+2)</f>
        <v>40.5</v>
      </c>
      <c r="E5" s="12">
        <v>20</v>
      </c>
      <c r="F5" s="12"/>
      <c r="G5" s="12"/>
      <c r="H5" s="12"/>
      <c r="I5" s="12"/>
      <c r="J5" s="36">
        <f>SUM(D5:I5)</f>
        <v>60.5</v>
      </c>
    </row>
    <row r="6" spans="1:10" ht="15" customHeight="1" x14ac:dyDescent="0.25">
      <c r="B6" s="10">
        <v>2</v>
      </c>
      <c r="C6" s="66" t="s">
        <v>22</v>
      </c>
      <c r="D6" s="21">
        <f>1.5*(18+3)</f>
        <v>31.5</v>
      </c>
      <c r="E6" s="21"/>
      <c r="F6" s="21"/>
      <c r="G6" s="21"/>
      <c r="H6" s="21"/>
      <c r="I6" s="21"/>
      <c r="J6" s="22">
        <f>SUM(D6:I6)</f>
        <v>31.5</v>
      </c>
    </row>
    <row r="7" spans="1:10" ht="15" customHeight="1" thickBot="1" x14ac:dyDescent="0.3">
      <c r="B7" s="64">
        <v>3</v>
      </c>
      <c r="C7" s="65" t="s">
        <v>70</v>
      </c>
      <c r="D7" s="23"/>
      <c r="E7" s="23">
        <v>28</v>
      </c>
      <c r="F7" s="23"/>
      <c r="G7" s="23"/>
      <c r="H7" s="23"/>
      <c r="I7" s="23"/>
      <c r="J7" s="24">
        <f>SUM(D7:I7)</f>
        <v>28</v>
      </c>
    </row>
    <row r="8" spans="1:10" ht="15" customHeight="1" thickBot="1" x14ac:dyDescent="0.3"/>
    <row r="9" spans="1:10" ht="15" customHeight="1" x14ac:dyDescent="0.25">
      <c r="B9" s="52" t="s">
        <v>28</v>
      </c>
      <c r="C9" s="48" t="s">
        <v>29</v>
      </c>
      <c r="D9" s="46" t="s">
        <v>1</v>
      </c>
      <c r="E9" s="46"/>
      <c r="F9" s="46"/>
      <c r="G9" s="46"/>
      <c r="H9" s="46"/>
      <c r="I9" s="46"/>
      <c r="J9" s="47"/>
    </row>
    <row r="10" spans="1:10" ht="26.25" customHeight="1" thickBot="1" x14ac:dyDescent="0.3">
      <c r="A10" s="16"/>
      <c r="B10" s="53"/>
      <c r="C10" s="49"/>
      <c r="D10" s="34" t="s">
        <v>14</v>
      </c>
      <c r="E10" s="34" t="s">
        <v>15</v>
      </c>
      <c r="F10" s="34" t="s">
        <v>16</v>
      </c>
      <c r="G10" s="34" t="s">
        <v>17</v>
      </c>
      <c r="H10" s="34" t="s">
        <v>18</v>
      </c>
      <c r="I10" s="34" t="s">
        <v>19</v>
      </c>
      <c r="J10" s="17" t="s">
        <v>0</v>
      </c>
    </row>
    <row r="11" spans="1:10" s="28" customFormat="1" ht="15" customHeight="1" x14ac:dyDescent="0.25">
      <c r="A11" s="25"/>
      <c r="B11" s="54" t="s">
        <v>4</v>
      </c>
      <c r="C11" s="55"/>
      <c r="D11" s="26"/>
      <c r="E11" s="26"/>
      <c r="F11" s="26"/>
      <c r="G11" s="26"/>
      <c r="H11" s="26"/>
      <c r="I11" s="26"/>
      <c r="J11" s="27"/>
    </row>
    <row r="12" spans="1:10" ht="15" customHeight="1" x14ac:dyDescent="0.25">
      <c r="B12" s="38">
        <v>1</v>
      </c>
      <c r="C12" s="21" t="s">
        <v>53</v>
      </c>
      <c r="D12" s="21">
        <f>1.5*(18+2)</f>
        <v>30</v>
      </c>
      <c r="E12" s="21">
        <v>28</v>
      </c>
      <c r="F12" s="21"/>
      <c r="G12" s="21"/>
      <c r="H12" s="21"/>
      <c r="I12" s="21"/>
      <c r="J12" s="22">
        <f>SUM(D12:I12)</f>
        <v>58</v>
      </c>
    </row>
    <row r="13" spans="1:10" ht="15" customHeight="1" x14ac:dyDescent="0.25">
      <c r="B13" s="38">
        <v>2</v>
      </c>
      <c r="C13" s="21" t="s">
        <v>52</v>
      </c>
      <c r="D13" s="21">
        <f>1.5*(25+3)</f>
        <v>42</v>
      </c>
      <c r="E13" s="21">
        <v>15</v>
      </c>
      <c r="F13" s="21"/>
      <c r="G13" s="21"/>
      <c r="H13" s="21"/>
      <c r="I13" s="21"/>
      <c r="J13" s="22">
        <f>SUM(D13:I13)</f>
        <v>57</v>
      </c>
    </row>
    <row r="14" spans="1:10" ht="15" customHeight="1" x14ac:dyDescent="0.25">
      <c r="B14" s="38">
        <v>3</v>
      </c>
      <c r="C14" s="21" t="s">
        <v>55</v>
      </c>
      <c r="D14" s="21">
        <f>1.5*(12+0)</f>
        <v>18</v>
      </c>
      <c r="E14" s="21">
        <v>20</v>
      </c>
      <c r="F14" s="21"/>
      <c r="G14" s="21"/>
      <c r="H14" s="21"/>
      <c r="I14" s="21"/>
      <c r="J14" s="22">
        <f>SUM(D14:I14)</f>
        <v>38</v>
      </c>
    </row>
    <row r="15" spans="1:10" ht="15" customHeight="1" x14ac:dyDescent="0.25">
      <c r="B15" s="38">
        <v>4</v>
      </c>
      <c r="C15" s="21" t="s">
        <v>54</v>
      </c>
      <c r="D15" s="21">
        <f>1.5*(15+1)</f>
        <v>24</v>
      </c>
      <c r="E15" s="21"/>
      <c r="F15" s="21"/>
      <c r="G15" s="21"/>
      <c r="H15" s="21"/>
      <c r="I15" s="21"/>
      <c r="J15" s="22">
        <f>SUM(D15:I15)</f>
        <v>24</v>
      </c>
    </row>
    <row r="16" spans="1:10" ht="15" customHeight="1" x14ac:dyDescent="0.25">
      <c r="B16" s="38">
        <v>5</v>
      </c>
      <c r="C16" s="21" t="s">
        <v>72</v>
      </c>
      <c r="D16" s="21">
        <f>1.5*(10+0)</f>
        <v>15</v>
      </c>
      <c r="E16" s="21">
        <v>6</v>
      </c>
      <c r="F16" s="21"/>
      <c r="G16" s="21"/>
      <c r="H16" s="21"/>
      <c r="I16" s="21"/>
      <c r="J16" s="22">
        <f>SUM(D16:I16)</f>
        <v>21</v>
      </c>
    </row>
    <row r="17" spans="1:12" ht="15" customHeight="1" x14ac:dyDescent="0.25">
      <c r="B17" s="38">
        <v>6</v>
      </c>
      <c r="C17" s="21" t="s">
        <v>68</v>
      </c>
      <c r="D17" s="21"/>
      <c r="E17" s="21">
        <v>13</v>
      </c>
      <c r="F17" s="21"/>
      <c r="G17" s="21"/>
      <c r="H17" s="21"/>
      <c r="I17" s="21"/>
      <c r="J17" s="22">
        <f>SUM(D17:I17)</f>
        <v>13</v>
      </c>
    </row>
    <row r="18" spans="1:12" ht="15" customHeight="1" x14ac:dyDescent="0.25">
      <c r="B18" s="38">
        <v>7</v>
      </c>
      <c r="C18" s="21" t="s">
        <v>73</v>
      </c>
      <c r="D18" s="21"/>
      <c r="E18" s="21">
        <v>10</v>
      </c>
      <c r="F18" s="21"/>
      <c r="G18" s="21"/>
      <c r="H18" s="21"/>
      <c r="I18" s="21"/>
      <c r="J18" s="22">
        <f>SUM(D18:I18)</f>
        <v>10</v>
      </c>
    </row>
    <row r="19" spans="1:12" ht="15" customHeight="1" x14ac:dyDescent="0.25">
      <c r="B19" s="10">
        <v>8</v>
      </c>
      <c r="C19" s="21" t="s">
        <v>77</v>
      </c>
      <c r="D19" s="21"/>
      <c r="E19" s="21">
        <v>8</v>
      </c>
      <c r="F19" s="21"/>
      <c r="G19" s="21"/>
      <c r="H19" s="21"/>
      <c r="I19" s="21"/>
      <c r="J19" s="22">
        <f>SUM(D19:I19)</f>
        <v>8</v>
      </c>
    </row>
    <row r="20" spans="1:12" ht="15" customHeight="1" thickBot="1" x14ac:dyDescent="0.3">
      <c r="B20" s="11">
        <v>9</v>
      </c>
      <c r="C20" s="29" t="s">
        <v>85</v>
      </c>
      <c r="D20" s="29"/>
      <c r="E20" s="29">
        <v>4</v>
      </c>
      <c r="F20" s="29"/>
      <c r="G20" s="29"/>
      <c r="H20" s="29"/>
      <c r="I20" s="29"/>
      <c r="J20" s="30">
        <f>SUM(D20:I20)</f>
        <v>4</v>
      </c>
    </row>
    <row r="21" spans="1:12" ht="15" customHeight="1" thickBot="1" x14ac:dyDescent="0.3">
      <c r="C21" s="31"/>
      <c r="D21" s="31"/>
      <c r="E21" s="31"/>
      <c r="F21" s="31"/>
      <c r="G21" s="31"/>
      <c r="H21" s="31"/>
      <c r="I21" s="31"/>
      <c r="J21" s="31"/>
    </row>
    <row r="22" spans="1:12" ht="15" customHeight="1" x14ac:dyDescent="0.25">
      <c r="B22" s="52" t="s">
        <v>28</v>
      </c>
      <c r="C22" s="48" t="s">
        <v>29</v>
      </c>
      <c r="D22" s="46" t="s">
        <v>1</v>
      </c>
      <c r="E22" s="46"/>
      <c r="F22" s="46"/>
      <c r="G22" s="46"/>
      <c r="H22" s="46"/>
      <c r="I22" s="46"/>
      <c r="J22" s="47"/>
    </row>
    <row r="23" spans="1:12" ht="26.25" customHeight="1" thickBot="1" x14ac:dyDescent="0.3">
      <c r="A23" s="16"/>
      <c r="B23" s="53"/>
      <c r="C23" s="49"/>
      <c r="D23" s="34" t="s">
        <v>14</v>
      </c>
      <c r="E23" s="34" t="s">
        <v>15</v>
      </c>
      <c r="F23" s="34" t="s">
        <v>16</v>
      </c>
      <c r="G23" s="34" t="s">
        <v>17</v>
      </c>
      <c r="H23" s="34" t="s">
        <v>18</v>
      </c>
      <c r="I23" s="34" t="s">
        <v>19</v>
      </c>
      <c r="J23" s="17" t="s">
        <v>0</v>
      </c>
    </row>
    <row r="24" spans="1:12" s="28" customFormat="1" ht="15" customHeight="1" x14ac:dyDescent="0.25">
      <c r="A24" s="25"/>
      <c r="B24" s="54" t="s">
        <v>5</v>
      </c>
      <c r="C24" s="55"/>
      <c r="D24" s="26"/>
      <c r="E24" s="26"/>
      <c r="F24" s="26"/>
      <c r="G24" s="26"/>
      <c r="H24" s="26"/>
      <c r="I24" s="26"/>
      <c r="J24" s="27"/>
      <c r="L24" s="15"/>
    </row>
    <row r="25" spans="1:12" ht="15" customHeight="1" x14ac:dyDescent="0.25">
      <c r="B25" s="38">
        <v>1</v>
      </c>
      <c r="C25" s="39" t="s">
        <v>49</v>
      </c>
      <c r="D25" s="21">
        <f>1.5*(25+3)</f>
        <v>42</v>
      </c>
      <c r="E25" s="21">
        <v>27</v>
      </c>
      <c r="F25" s="21"/>
      <c r="G25" s="21"/>
      <c r="H25" s="21"/>
      <c r="I25" s="21"/>
      <c r="J25" s="22">
        <f>SUM(D25:I25)</f>
        <v>69</v>
      </c>
    </row>
    <row r="26" spans="1:12" ht="15" customHeight="1" x14ac:dyDescent="0.25">
      <c r="B26" s="38">
        <v>2</v>
      </c>
      <c r="C26" s="39" t="s">
        <v>50</v>
      </c>
      <c r="D26" s="21">
        <f>1.5*(18+2)</f>
        <v>30</v>
      </c>
      <c r="E26" s="21">
        <v>16</v>
      </c>
      <c r="F26" s="21"/>
      <c r="G26" s="21"/>
      <c r="H26" s="21"/>
      <c r="I26" s="21"/>
      <c r="J26" s="22">
        <f>SUM(D26:I26)</f>
        <v>46</v>
      </c>
    </row>
    <row r="27" spans="1:12" ht="15" customHeight="1" x14ac:dyDescent="0.25">
      <c r="B27" s="41">
        <v>3</v>
      </c>
      <c r="C27" s="62" t="s">
        <v>51</v>
      </c>
      <c r="D27" s="12">
        <f>1.5*(15+1)</f>
        <v>24</v>
      </c>
      <c r="E27" s="12">
        <v>21</v>
      </c>
      <c r="F27" s="12"/>
      <c r="G27" s="12"/>
      <c r="H27" s="12"/>
      <c r="I27" s="12"/>
      <c r="J27" s="22">
        <f>SUM(D27:I27)</f>
        <v>45</v>
      </c>
    </row>
    <row r="28" spans="1:12" ht="15" customHeight="1" x14ac:dyDescent="0.25">
      <c r="B28" s="41">
        <v>4</v>
      </c>
      <c r="C28" s="62" t="s">
        <v>79</v>
      </c>
      <c r="D28" s="12"/>
      <c r="E28" s="12">
        <v>12</v>
      </c>
      <c r="F28" s="12"/>
      <c r="G28" s="12"/>
      <c r="H28" s="12"/>
      <c r="I28" s="12"/>
      <c r="J28" s="22">
        <f>SUM(D28:I28)</f>
        <v>12</v>
      </c>
    </row>
    <row r="29" spans="1:12" ht="15" customHeight="1" thickBot="1" x14ac:dyDescent="0.3">
      <c r="B29" s="40">
        <v>5</v>
      </c>
      <c r="C29" s="37" t="s">
        <v>81</v>
      </c>
      <c r="D29" s="29"/>
      <c r="E29" s="29">
        <v>10</v>
      </c>
      <c r="F29" s="29"/>
      <c r="G29" s="29"/>
      <c r="H29" s="29"/>
      <c r="I29" s="29"/>
      <c r="J29" s="30">
        <f>SUM(D29:I29)</f>
        <v>10</v>
      </c>
    </row>
    <row r="30" spans="1:12" ht="15" customHeight="1" thickBot="1" x14ac:dyDescent="0.3">
      <c r="C30" s="31"/>
      <c r="D30" s="31"/>
      <c r="E30" s="31"/>
      <c r="F30" s="31"/>
      <c r="G30" s="31"/>
      <c r="H30" s="31"/>
      <c r="I30" s="31"/>
      <c r="J30" s="31"/>
    </row>
    <row r="31" spans="1:12" ht="15" customHeight="1" x14ac:dyDescent="0.25">
      <c r="B31" s="52" t="s">
        <v>28</v>
      </c>
      <c r="C31" s="48" t="s">
        <v>29</v>
      </c>
      <c r="D31" s="46" t="s">
        <v>1</v>
      </c>
      <c r="E31" s="46"/>
      <c r="F31" s="46"/>
      <c r="G31" s="46"/>
      <c r="H31" s="46"/>
      <c r="I31" s="46"/>
      <c r="J31" s="47"/>
    </row>
    <row r="32" spans="1:12" ht="26.25" customHeight="1" thickBot="1" x14ac:dyDescent="0.3">
      <c r="A32" s="16"/>
      <c r="B32" s="53"/>
      <c r="C32" s="49"/>
      <c r="D32" s="34" t="s">
        <v>14</v>
      </c>
      <c r="E32" s="34" t="s">
        <v>15</v>
      </c>
      <c r="F32" s="34" t="s">
        <v>16</v>
      </c>
      <c r="G32" s="34" t="s">
        <v>17</v>
      </c>
      <c r="H32" s="34" t="s">
        <v>18</v>
      </c>
      <c r="I32" s="34" t="s">
        <v>19</v>
      </c>
      <c r="J32" s="17" t="s">
        <v>0</v>
      </c>
    </row>
    <row r="33" spans="1:12" s="28" customFormat="1" ht="15" customHeight="1" x14ac:dyDescent="0.25">
      <c r="A33" s="25"/>
      <c r="B33" s="54" t="s">
        <v>30</v>
      </c>
      <c r="C33" s="55"/>
      <c r="D33" s="26"/>
      <c r="E33" s="26"/>
      <c r="F33" s="26"/>
      <c r="G33" s="26"/>
      <c r="H33" s="26"/>
      <c r="I33" s="26"/>
      <c r="J33" s="27"/>
    </row>
    <row r="34" spans="1:12" ht="15" customHeight="1" x14ac:dyDescent="0.25">
      <c r="B34" s="38">
        <v>1</v>
      </c>
      <c r="C34" s="21" t="s">
        <v>45</v>
      </c>
      <c r="D34" s="21">
        <f>1.5*(25+3)</f>
        <v>42</v>
      </c>
      <c r="E34" s="21">
        <v>28</v>
      </c>
      <c r="F34" s="21"/>
      <c r="G34" s="21"/>
      <c r="H34" s="21"/>
      <c r="I34" s="21"/>
      <c r="J34" s="22">
        <f>SUM(D34:I34)</f>
        <v>70</v>
      </c>
    </row>
    <row r="35" spans="1:12" ht="15" customHeight="1" x14ac:dyDescent="0.25">
      <c r="B35" s="38">
        <v>2</v>
      </c>
      <c r="C35" s="21" t="s">
        <v>48</v>
      </c>
      <c r="D35" s="21">
        <f>1.5*(12+0)</f>
        <v>18</v>
      </c>
      <c r="E35" s="21">
        <v>19</v>
      </c>
      <c r="F35" s="21"/>
      <c r="G35" s="21"/>
      <c r="H35" s="21"/>
      <c r="I35" s="21"/>
      <c r="J35" s="22">
        <f>SUM(D35:I35)</f>
        <v>37</v>
      </c>
    </row>
    <row r="36" spans="1:12" ht="15" customHeight="1" x14ac:dyDescent="0.25">
      <c r="B36" s="41">
        <v>3</v>
      </c>
      <c r="C36" s="12" t="s">
        <v>46</v>
      </c>
      <c r="D36" s="12">
        <f>1.5*(18+1)</f>
        <v>28.5</v>
      </c>
      <c r="E36" s="12"/>
      <c r="F36" s="12"/>
      <c r="G36" s="12"/>
      <c r="H36" s="12"/>
      <c r="I36" s="12"/>
      <c r="J36" s="36">
        <f>SUM(D36:I36)</f>
        <v>28.5</v>
      </c>
    </row>
    <row r="37" spans="1:12" ht="15" customHeight="1" x14ac:dyDescent="0.25">
      <c r="B37" s="41">
        <v>4</v>
      </c>
      <c r="C37" s="12" t="s">
        <v>47</v>
      </c>
      <c r="D37" s="12">
        <f>1.5*(15+2)</f>
        <v>25.5</v>
      </c>
      <c r="E37" s="12"/>
      <c r="F37" s="12"/>
      <c r="G37" s="12"/>
      <c r="H37" s="12"/>
      <c r="I37" s="12"/>
      <c r="J37" s="36">
        <f>SUM(D37:I37)</f>
        <v>25.5</v>
      </c>
    </row>
    <row r="38" spans="1:12" ht="15" customHeight="1" x14ac:dyDescent="0.25">
      <c r="B38" s="13">
        <v>5</v>
      </c>
      <c r="C38" s="12" t="s">
        <v>64</v>
      </c>
      <c r="D38" s="12"/>
      <c r="E38" s="12">
        <v>17</v>
      </c>
      <c r="F38" s="12"/>
      <c r="G38" s="12"/>
      <c r="H38" s="12"/>
      <c r="I38" s="12"/>
      <c r="J38" s="36">
        <f>SUM(D38:I38)</f>
        <v>17</v>
      </c>
    </row>
    <row r="39" spans="1:12" ht="15" customHeight="1" thickBot="1" x14ac:dyDescent="0.3">
      <c r="B39" s="40">
        <v>6</v>
      </c>
      <c r="C39" s="29" t="s">
        <v>83</v>
      </c>
      <c r="D39" s="29"/>
      <c r="E39" s="29">
        <v>12</v>
      </c>
      <c r="F39" s="29"/>
      <c r="G39" s="29"/>
      <c r="H39" s="29"/>
      <c r="I39" s="29"/>
      <c r="J39" s="30">
        <f>SUM(D39:I39)</f>
        <v>12</v>
      </c>
    </row>
    <row r="40" spans="1:12" ht="15" customHeight="1" thickBot="1" x14ac:dyDescent="0.3"/>
    <row r="41" spans="1:12" ht="15" customHeight="1" x14ac:dyDescent="0.25">
      <c r="B41" s="52" t="s">
        <v>28</v>
      </c>
      <c r="C41" s="48" t="s">
        <v>29</v>
      </c>
      <c r="D41" s="46" t="s">
        <v>1</v>
      </c>
      <c r="E41" s="46"/>
      <c r="F41" s="46"/>
      <c r="G41" s="46"/>
      <c r="H41" s="46"/>
      <c r="I41" s="46"/>
      <c r="J41" s="47"/>
    </row>
    <row r="42" spans="1:12" ht="26.25" customHeight="1" thickBot="1" x14ac:dyDescent="0.3">
      <c r="A42" s="16"/>
      <c r="B42" s="53"/>
      <c r="C42" s="49"/>
      <c r="D42" s="34" t="s">
        <v>14</v>
      </c>
      <c r="E42" s="34" t="s">
        <v>15</v>
      </c>
      <c r="F42" s="34" t="s">
        <v>16</v>
      </c>
      <c r="G42" s="34" t="s">
        <v>17</v>
      </c>
      <c r="H42" s="34" t="s">
        <v>18</v>
      </c>
      <c r="I42" s="34" t="s">
        <v>19</v>
      </c>
      <c r="J42" s="17" t="s">
        <v>0</v>
      </c>
    </row>
    <row r="43" spans="1:12" s="28" customFormat="1" ht="15" customHeight="1" x14ac:dyDescent="0.25">
      <c r="A43" s="25"/>
      <c r="B43" s="54" t="s">
        <v>31</v>
      </c>
      <c r="C43" s="55"/>
      <c r="D43" s="26"/>
      <c r="E43" s="26"/>
      <c r="F43" s="26"/>
      <c r="G43" s="26"/>
      <c r="H43" s="26"/>
      <c r="I43" s="26"/>
      <c r="J43" s="27"/>
      <c r="L43" s="15"/>
    </row>
    <row r="44" spans="1:12" ht="15" customHeight="1" x14ac:dyDescent="0.25">
      <c r="B44" s="41">
        <v>1</v>
      </c>
      <c r="C44" s="62" t="s">
        <v>44</v>
      </c>
      <c r="D44" s="12">
        <f>1.5*(25+3)</f>
        <v>42</v>
      </c>
      <c r="E44" s="12"/>
      <c r="F44" s="12"/>
      <c r="G44" s="12"/>
      <c r="H44" s="12"/>
      <c r="I44" s="12"/>
      <c r="J44" s="36">
        <f t="shared" ref="J44" si="0">SUM(D44:I44)</f>
        <v>42</v>
      </c>
    </row>
    <row r="45" spans="1:12" ht="15" customHeight="1" x14ac:dyDescent="0.25">
      <c r="B45" s="41">
        <v>2</v>
      </c>
      <c r="C45" s="62" t="s">
        <v>62</v>
      </c>
      <c r="D45" s="12"/>
      <c r="E45" s="63">
        <v>28</v>
      </c>
      <c r="F45" s="63"/>
      <c r="G45" s="63"/>
      <c r="H45" s="63"/>
      <c r="I45" s="63"/>
      <c r="J45" s="36">
        <f t="shared" ref="J45:J46" si="1">SUM(D45:I45)</f>
        <v>28</v>
      </c>
    </row>
    <row r="46" spans="1:12" ht="15" customHeight="1" thickBot="1" x14ac:dyDescent="0.3">
      <c r="B46" s="40">
        <v>3</v>
      </c>
      <c r="C46" s="29" t="s">
        <v>66</v>
      </c>
      <c r="D46" s="29"/>
      <c r="E46" s="42">
        <v>20</v>
      </c>
      <c r="F46" s="42"/>
      <c r="G46" s="42"/>
      <c r="H46" s="42"/>
      <c r="I46" s="42"/>
      <c r="J46" s="30">
        <f t="shared" si="1"/>
        <v>20</v>
      </c>
    </row>
    <row r="47" spans="1:12" ht="15" customHeight="1" thickBot="1" x14ac:dyDescent="0.3"/>
    <row r="48" spans="1:12" ht="15" customHeight="1" x14ac:dyDescent="0.25">
      <c r="B48" s="52" t="s">
        <v>28</v>
      </c>
      <c r="C48" s="48" t="s">
        <v>29</v>
      </c>
      <c r="D48" s="46" t="s">
        <v>1</v>
      </c>
      <c r="E48" s="46"/>
      <c r="F48" s="46"/>
      <c r="G48" s="46"/>
      <c r="H48" s="46"/>
      <c r="I48" s="46"/>
      <c r="J48" s="47"/>
    </row>
    <row r="49" spans="1:12" ht="26.25" customHeight="1" thickBot="1" x14ac:dyDescent="0.3">
      <c r="A49" s="16"/>
      <c r="B49" s="53"/>
      <c r="C49" s="49"/>
      <c r="D49" s="34" t="s">
        <v>14</v>
      </c>
      <c r="E49" s="34" t="s">
        <v>15</v>
      </c>
      <c r="F49" s="34" t="s">
        <v>16</v>
      </c>
      <c r="G49" s="34" t="s">
        <v>17</v>
      </c>
      <c r="H49" s="34" t="s">
        <v>18</v>
      </c>
      <c r="I49" s="34" t="s">
        <v>19</v>
      </c>
      <c r="J49" s="17" t="s">
        <v>0</v>
      </c>
    </row>
    <row r="50" spans="1:12" s="28" customFormat="1" ht="15" customHeight="1" x14ac:dyDescent="0.25">
      <c r="A50" s="25"/>
      <c r="B50" s="54" t="s">
        <v>6</v>
      </c>
      <c r="C50" s="55"/>
      <c r="D50" s="32"/>
      <c r="E50" s="32"/>
      <c r="F50" s="32"/>
      <c r="G50" s="32"/>
      <c r="H50" s="32"/>
      <c r="I50" s="32"/>
      <c r="J50" s="33"/>
      <c r="L50" s="15"/>
    </row>
    <row r="51" spans="1:12" ht="15" customHeight="1" x14ac:dyDescent="0.25">
      <c r="B51" s="38">
        <v>1</v>
      </c>
      <c r="C51" s="39" t="s">
        <v>43</v>
      </c>
      <c r="D51" s="21">
        <f>1.5*(18+3)</f>
        <v>31.5</v>
      </c>
      <c r="E51" s="68">
        <v>28</v>
      </c>
      <c r="F51" s="68"/>
      <c r="G51" s="68"/>
      <c r="H51" s="68"/>
      <c r="I51" s="68"/>
      <c r="J51" s="69">
        <f>SUM(D51:I51)</f>
        <v>59.5</v>
      </c>
    </row>
    <row r="52" spans="1:12" s="28" customFormat="1" ht="15" customHeight="1" x14ac:dyDescent="0.25">
      <c r="A52" s="35"/>
      <c r="B52" s="41">
        <v>2</v>
      </c>
      <c r="C52" s="62" t="s">
        <v>42</v>
      </c>
      <c r="D52" s="12">
        <f>1.5*(25+2)</f>
        <v>40.5</v>
      </c>
      <c r="E52" s="12"/>
      <c r="F52" s="12"/>
      <c r="G52" s="12"/>
      <c r="H52" s="12"/>
      <c r="I52" s="12"/>
      <c r="J52" s="36">
        <f>SUM(D52:I52)</f>
        <v>40.5</v>
      </c>
    </row>
    <row r="53" spans="1:12" ht="15" customHeight="1" x14ac:dyDescent="0.25">
      <c r="B53" s="13">
        <v>3</v>
      </c>
      <c r="C53" s="62" t="s">
        <v>22</v>
      </c>
      <c r="D53" s="12"/>
      <c r="E53" s="12">
        <v>20</v>
      </c>
      <c r="F53" s="12"/>
      <c r="G53" s="12"/>
      <c r="H53" s="12"/>
      <c r="I53" s="12"/>
      <c r="J53" s="36">
        <f>SUM(D53:I53)</f>
        <v>20</v>
      </c>
    </row>
    <row r="54" spans="1:12" ht="15" customHeight="1" thickBot="1" x14ac:dyDescent="0.3">
      <c r="B54" s="40">
        <v>4</v>
      </c>
      <c r="C54" s="29" t="s">
        <v>75</v>
      </c>
      <c r="D54" s="29"/>
      <c r="E54" s="29">
        <v>16</v>
      </c>
      <c r="F54" s="29"/>
      <c r="G54" s="29"/>
      <c r="H54" s="29"/>
      <c r="I54" s="29"/>
      <c r="J54" s="30">
        <f>SUM(D54:I54)</f>
        <v>16</v>
      </c>
    </row>
  </sheetData>
  <sortState ref="C51:J54">
    <sortCondition descending="1" ref="J51:J54"/>
  </sortState>
  <mergeCells count="25">
    <mergeCell ref="B50:C50"/>
    <mergeCell ref="B33:C33"/>
    <mergeCell ref="B41:B42"/>
    <mergeCell ref="C41:C42"/>
    <mergeCell ref="D41:J41"/>
    <mergeCell ref="B43:C43"/>
    <mergeCell ref="B48:B49"/>
    <mergeCell ref="C48:C49"/>
    <mergeCell ref="D48:J48"/>
    <mergeCell ref="B31:B32"/>
    <mergeCell ref="C31:C32"/>
    <mergeCell ref="D31:J31"/>
    <mergeCell ref="C1:J1"/>
    <mergeCell ref="B2:B3"/>
    <mergeCell ref="C2:C3"/>
    <mergeCell ref="D2:J2"/>
    <mergeCell ref="B4:C4"/>
    <mergeCell ref="B9:B10"/>
    <mergeCell ref="C9:C10"/>
    <mergeCell ref="D9:J9"/>
    <mergeCell ref="B11:C11"/>
    <mergeCell ref="B22:B23"/>
    <mergeCell ref="C22:C23"/>
    <mergeCell ref="D22:J22"/>
    <mergeCell ref="B24:C24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workbookViewId="0">
      <selection activeCell="B2" sqref="B2:B3"/>
    </sheetView>
  </sheetViews>
  <sheetFormatPr defaultRowHeight="15" x14ac:dyDescent="0.25"/>
  <cols>
    <col min="1" max="1" width="5.7109375" style="1" customWidth="1"/>
    <col min="2" max="2" width="6.140625" style="45" customWidth="1"/>
    <col min="3" max="3" width="27.7109375" style="1" customWidth="1"/>
    <col min="4" max="9" width="8" style="1" customWidth="1"/>
    <col min="10" max="10" width="7.28515625" style="1" customWidth="1"/>
    <col min="11" max="16384" width="9.140625" style="1"/>
  </cols>
  <sheetData>
    <row r="1" spans="2:10" ht="50.25" customHeight="1" thickBot="1" x14ac:dyDescent="0.3">
      <c r="C1" s="56" t="s">
        <v>13</v>
      </c>
      <c r="D1" s="57"/>
      <c r="E1" s="57"/>
      <c r="F1" s="57"/>
      <c r="G1" s="57"/>
      <c r="H1" s="57"/>
      <c r="I1" s="57"/>
      <c r="J1" s="57"/>
    </row>
    <row r="2" spans="2:10" x14ac:dyDescent="0.25">
      <c r="B2" s="52" t="s">
        <v>28</v>
      </c>
      <c r="C2" s="70" t="s">
        <v>2</v>
      </c>
      <c r="D2" s="58" t="s">
        <v>1</v>
      </c>
      <c r="E2" s="58"/>
      <c r="F2" s="58"/>
      <c r="G2" s="58"/>
      <c r="H2" s="58"/>
      <c r="I2" s="58"/>
      <c r="J2" s="59"/>
    </row>
    <row r="3" spans="2:10" s="2" customFormat="1" ht="26.25" customHeight="1" thickBot="1" x14ac:dyDescent="0.3">
      <c r="B3" s="75"/>
      <c r="C3" s="71"/>
      <c r="D3" s="34" t="s">
        <v>14</v>
      </c>
      <c r="E3" s="34" t="s">
        <v>15</v>
      </c>
      <c r="F3" s="34" t="s">
        <v>16</v>
      </c>
      <c r="G3" s="34" t="s">
        <v>17</v>
      </c>
      <c r="H3" s="34" t="s">
        <v>18</v>
      </c>
      <c r="I3" s="34" t="s">
        <v>19</v>
      </c>
      <c r="J3" s="4" t="s">
        <v>0</v>
      </c>
    </row>
    <row r="4" spans="2:10" x14ac:dyDescent="0.25">
      <c r="B4" s="5">
        <v>1</v>
      </c>
      <c r="C4" s="72" t="s">
        <v>10</v>
      </c>
      <c r="D4" s="3">
        <v>25</v>
      </c>
      <c r="E4" s="3"/>
      <c r="F4" s="3"/>
      <c r="G4" s="3"/>
      <c r="H4" s="3"/>
      <c r="I4" s="3"/>
      <c r="J4" s="6">
        <f t="shared" ref="J4:J10" si="0">SUM(D4:I4)</f>
        <v>25</v>
      </c>
    </row>
    <row r="5" spans="2:10" x14ac:dyDescent="0.25">
      <c r="B5" s="5">
        <v>2</v>
      </c>
      <c r="C5" s="72" t="s">
        <v>9</v>
      </c>
      <c r="D5" s="3">
        <v>18</v>
      </c>
      <c r="E5" s="3"/>
      <c r="F5" s="3"/>
      <c r="G5" s="3"/>
      <c r="H5" s="3"/>
      <c r="I5" s="3"/>
      <c r="J5" s="6">
        <f t="shared" si="0"/>
        <v>18</v>
      </c>
    </row>
    <row r="6" spans="2:10" x14ac:dyDescent="0.25">
      <c r="B6" s="5">
        <v>3</v>
      </c>
      <c r="C6" s="73" t="s">
        <v>7</v>
      </c>
      <c r="D6" s="3">
        <v>15</v>
      </c>
      <c r="E6" s="3"/>
      <c r="F6" s="3"/>
      <c r="G6" s="3"/>
      <c r="H6" s="3"/>
      <c r="I6" s="3"/>
      <c r="J6" s="6">
        <f t="shared" si="0"/>
        <v>15</v>
      </c>
    </row>
    <row r="7" spans="2:10" x14ac:dyDescent="0.25">
      <c r="B7" s="5">
        <v>4</v>
      </c>
      <c r="C7" s="73" t="s">
        <v>8</v>
      </c>
      <c r="D7" s="3">
        <v>12</v>
      </c>
      <c r="E7" s="3"/>
      <c r="F7" s="3"/>
      <c r="G7" s="3"/>
      <c r="H7" s="3"/>
      <c r="I7" s="3"/>
      <c r="J7" s="6">
        <f t="shared" si="0"/>
        <v>12</v>
      </c>
    </row>
    <row r="8" spans="2:10" x14ac:dyDescent="0.25">
      <c r="B8" s="5">
        <v>5</v>
      </c>
      <c r="C8" s="73" t="s">
        <v>57</v>
      </c>
      <c r="D8" s="44">
        <v>10</v>
      </c>
      <c r="E8" s="3"/>
      <c r="F8" s="3"/>
      <c r="G8" s="3"/>
      <c r="H8" s="3"/>
      <c r="I8" s="3"/>
      <c r="J8" s="6">
        <f t="shared" si="0"/>
        <v>10</v>
      </c>
    </row>
    <row r="9" spans="2:10" x14ac:dyDescent="0.25">
      <c r="B9" s="5">
        <v>6</v>
      </c>
      <c r="C9" s="73" t="s">
        <v>58</v>
      </c>
      <c r="D9" s="44">
        <v>10</v>
      </c>
      <c r="E9" s="3"/>
      <c r="F9" s="3"/>
      <c r="G9" s="3"/>
      <c r="H9" s="3"/>
      <c r="I9" s="3"/>
      <c r="J9" s="6">
        <f t="shared" si="0"/>
        <v>10</v>
      </c>
    </row>
    <row r="10" spans="2:10" ht="15.75" thickBot="1" x14ac:dyDescent="0.3">
      <c r="B10" s="7">
        <v>7</v>
      </c>
      <c r="C10" s="74" t="s">
        <v>59</v>
      </c>
      <c r="D10" s="8">
        <v>6</v>
      </c>
      <c r="E10" s="8"/>
      <c r="F10" s="8"/>
      <c r="G10" s="8"/>
      <c r="H10" s="8"/>
      <c r="I10" s="8"/>
      <c r="J10" s="9">
        <f t="shared" si="0"/>
        <v>6</v>
      </c>
    </row>
    <row r="12" spans="2:10" ht="22.5" customHeight="1" x14ac:dyDescent="0.25">
      <c r="C12" s="60" t="s">
        <v>60</v>
      </c>
      <c r="D12" s="61"/>
      <c r="E12" s="61"/>
      <c r="F12" s="61"/>
      <c r="G12" s="61"/>
      <c r="H12" s="61"/>
      <c r="I12" s="61"/>
      <c r="J12" s="61"/>
    </row>
  </sheetData>
  <sortState ref="C4:D10">
    <sortCondition descending="1" ref="D4:D10"/>
  </sortState>
  <mergeCells count="5">
    <mergeCell ref="C1:J1"/>
    <mergeCell ref="C2:C3"/>
    <mergeCell ref="D2:J2"/>
    <mergeCell ref="C12:J1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PST</cp:lastModifiedBy>
  <cp:lastPrinted>2015-06-15T19:41:58Z</cp:lastPrinted>
  <dcterms:created xsi:type="dcterms:W3CDTF">2015-06-06T18:42:45Z</dcterms:created>
  <dcterms:modified xsi:type="dcterms:W3CDTF">2016-05-18T07:36:38Z</dcterms:modified>
</cp:coreProperties>
</file>